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385" windowHeight="8520"/>
  </bookViews>
  <sheets>
    <sheet name="总排口" sheetId="1" r:id="rId1"/>
    <sheet name="铬排口" sheetId="2" r:id="rId2"/>
    <sheet name="镍排口" sheetId="3" r:id="rId3"/>
    <sheet name="废气排放口" sheetId="4" r:id="rId4"/>
  </sheets>
  <calcPr calcId="145621"/>
</workbook>
</file>

<file path=xl/calcChain.xml><?xml version="1.0" encoding="utf-8"?>
<calcChain xmlns="http://schemas.openxmlformats.org/spreadsheetml/2006/main">
  <c r="U4" i="1" l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M35" i="2" l="1"/>
  <c r="N35" i="2"/>
  <c r="U37" i="4" l="1"/>
  <c r="X37" i="4" s="1"/>
  <c r="X38" i="4" s="1"/>
  <c r="AF35" i="2" l="1"/>
  <c r="AE35" i="2"/>
  <c r="L35" i="3"/>
  <c r="AD35" i="3" s="1"/>
  <c r="AK34" i="3" l="1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AK4" i="3"/>
  <c r="AK35" i="3" s="1"/>
  <c r="AK36" i="3" s="1"/>
  <c r="AJ4" i="3"/>
  <c r="AI4" i="3"/>
  <c r="AH4" i="3"/>
  <c r="AG4" i="3"/>
  <c r="AG35" i="3" s="1"/>
  <c r="AG36" i="3" s="1"/>
  <c r="AF4" i="3"/>
  <c r="AE4" i="3"/>
  <c r="AD4" i="3"/>
  <c r="AD36" i="3" s="1"/>
  <c r="AC4" i="3"/>
  <c r="AC35" i="3" s="1"/>
  <c r="AC36" i="3" s="1"/>
  <c r="AB4" i="3"/>
  <c r="AA4" i="3"/>
  <c r="Z4" i="3"/>
  <c r="Y4" i="3"/>
  <c r="Y35" i="3" s="1"/>
  <c r="Y36" i="3" s="1"/>
  <c r="X4" i="3"/>
  <c r="X35" i="3" s="1"/>
  <c r="X36" i="3" s="1"/>
  <c r="W4" i="3"/>
  <c r="V4" i="3"/>
  <c r="U4" i="3"/>
  <c r="U35" i="3" s="1"/>
  <c r="U36" i="3" s="1"/>
  <c r="AF36" i="2"/>
  <c r="AE36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AK8" i="2"/>
  <c r="AJ8" i="2"/>
  <c r="AI8" i="2"/>
  <c r="AH8" i="2"/>
  <c r="AG8" i="2"/>
  <c r="AF8" i="2"/>
  <c r="AE8" i="2"/>
  <c r="AD8" i="2"/>
  <c r="AC8" i="2"/>
  <c r="AC35" i="2" s="1"/>
  <c r="AC36" i="2" s="1"/>
  <c r="AB8" i="2"/>
  <c r="AA8" i="2"/>
  <c r="Z8" i="2"/>
  <c r="Y8" i="2"/>
  <c r="X8" i="2"/>
  <c r="W8" i="2"/>
  <c r="V8" i="2"/>
  <c r="U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U35" i="2" s="1"/>
  <c r="U36" i="2" s="1"/>
  <c r="Y35" i="2"/>
  <c r="Y36" i="2" s="1"/>
  <c r="V35" i="2" l="1"/>
  <c r="V36" i="2" s="1"/>
  <c r="AH35" i="2"/>
  <c r="AH36" i="2" s="1"/>
  <c r="W35" i="2"/>
  <c r="W36" i="2" s="1"/>
  <c r="AA35" i="2"/>
  <c r="AA36" i="2" s="1"/>
  <c r="Z35" i="2"/>
  <c r="Z36" i="2" s="1"/>
  <c r="AD35" i="2"/>
  <c r="AD36" i="2" s="1"/>
  <c r="X35" i="2"/>
  <c r="X36" i="2" s="1"/>
  <c r="AB35" i="2"/>
  <c r="AB36" i="2" s="1"/>
  <c r="AH35" i="3"/>
  <c r="AH36" i="3" s="1"/>
  <c r="AE35" i="3"/>
  <c r="AE36" i="3" s="1"/>
  <c r="AI35" i="3"/>
  <c r="AI36" i="3" s="1"/>
  <c r="AF35" i="3"/>
  <c r="AF36" i="3" s="1"/>
  <c r="AJ35" i="3"/>
  <c r="AJ36" i="3" s="1"/>
  <c r="V35" i="3"/>
  <c r="V36" i="3" s="1"/>
  <c r="Z35" i="3"/>
  <c r="Z36" i="3" s="1"/>
  <c r="W35" i="3"/>
  <c r="W36" i="3" s="1"/>
  <c r="AA35" i="3"/>
  <c r="AA36" i="3" s="1"/>
  <c r="AB35" i="3"/>
  <c r="AB36" i="3" s="1"/>
  <c r="AG35" i="2"/>
  <c r="AG36" i="2" s="1"/>
  <c r="AK35" i="2"/>
  <c r="AK36" i="2" s="1"/>
  <c r="AJ35" i="2"/>
  <c r="AJ36" i="2" s="1"/>
  <c r="AI35" i="2"/>
  <c r="AI36" i="2" s="1"/>
  <c r="AH5" i="1"/>
  <c r="AI5" i="1"/>
  <c r="AJ5" i="1"/>
  <c r="AK5" i="1"/>
  <c r="AH6" i="1"/>
  <c r="AI6" i="1"/>
  <c r="AJ6" i="1"/>
  <c r="AK6" i="1"/>
  <c r="AH7" i="1"/>
  <c r="AI7" i="1"/>
  <c r="AJ7" i="1"/>
  <c r="AK7" i="1"/>
  <c r="AH8" i="1"/>
  <c r="AI8" i="1"/>
  <c r="AJ8" i="1"/>
  <c r="AK8" i="1"/>
  <c r="AH9" i="1"/>
  <c r="AI9" i="1"/>
  <c r="AJ9" i="1"/>
  <c r="AK9" i="1"/>
  <c r="AH10" i="1"/>
  <c r="AI10" i="1"/>
  <c r="AJ10" i="1"/>
  <c r="AK10" i="1"/>
  <c r="AH11" i="1"/>
  <c r="AI11" i="1"/>
  <c r="AJ11" i="1"/>
  <c r="AK11" i="1"/>
  <c r="AH12" i="1"/>
  <c r="AI12" i="1"/>
  <c r="AJ12" i="1"/>
  <c r="AK12" i="1"/>
  <c r="AH13" i="1"/>
  <c r="AI13" i="1"/>
  <c r="AJ13" i="1"/>
  <c r="AK13" i="1"/>
  <c r="AH14" i="1"/>
  <c r="AI14" i="1"/>
  <c r="AJ14" i="1"/>
  <c r="AK14" i="1"/>
  <c r="AH15" i="1"/>
  <c r="AI15" i="1"/>
  <c r="AJ15" i="1"/>
  <c r="AK15" i="1"/>
  <c r="AH16" i="1"/>
  <c r="AI16" i="1"/>
  <c r="AJ16" i="1"/>
  <c r="AK16" i="1"/>
  <c r="AH17" i="1"/>
  <c r="AI17" i="1"/>
  <c r="AJ17" i="1"/>
  <c r="AK17" i="1"/>
  <c r="AH18" i="1"/>
  <c r="AI18" i="1"/>
  <c r="AJ18" i="1"/>
  <c r="AK18" i="1"/>
  <c r="AH19" i="1"/>
  <c r="AI19" i="1"/>
  <c r="AJ19" i="1"/>
  <c r="AK19" i="1"/>
  <c r="AH20" i="1"/>
  <c r="AI20" i="1"/>
  <c r="AJ20" i="1"/>
  <c r="AK20" i="1"/>
  <c r="AH21" i="1"/>
  <c r="AI21" i="1"/>
  <c r="AJ21" i="1"/>
  <c r="AK21" i="1"/>
  <c r="AH22" i="1"/>
  <c r="AI22" i="1"/>
  <c r="AJ22" i="1"/>
  <c r="AK22" i="1"/>
  <c r="AH23" i="1"/>
  <c r="AI23" i="1"/>
  <c r="AJ23" i="1"/>
  <c r="AK23" i="1"/>
  <c r="AH24" i="1"/>
  <c r="AI24" i="1"/>
  <c r="AJ24" i="1"/>
  <c r="AK24" i="1"/>
  <c r="AH25" i="1"/>
  <c r="AI25" i="1"/>
  <c r="AJ25" i="1"/>
  <c r="AK25" i="1"/>
  <c r="AH26" i="1"/>
  <c r="AI26" i="1"/>
  <c r="AJ26" i="1"/>
  <c r="AK26" i="1"/>
  <c r="AH27" i="1"/>
  <c r="AI27" i="1"/>
  <c r="AJ27" i="1"/>
  <c r="AK27" i="1"/>
  <c r="AH28" i="1"/>
  <c r="AI28" i="1"/>
  <c r="AJ28" i="1"/>
  <c r="AK28" i="1"/>
  <c r="AH29" i="1"/>
  <c r="AI29" i="1"/>
  <c r="AJ29" i="1"/>
  <c r="AK29" i="1"/>
  <c r="AH30" i="1"/>
  <c r="AI30" i="1"/>
  <c r="AJ30" i="1"/>
  <c r="AK30" i="1"/>
  <c r="AH31" i="1"/>
  <c r="AI31" i="1"/>
  <c r="AJ31" i="1"/>
  <c r="AK31" i="1"/>
  <c r="AH32" i="1"/>
  <c r="AI32" i="1"/>
  <c r="AJ32" i="1"/>
  <c r="AK32" i="1"/>
  <c r="AH33" i="1"/>
  <c r="AI33" i="1"/>
  <c r="AJ33" i="1"/>
  <c r="AK33" i="1"/>
  <c r="AH34" i="1"/>
  <c r="AI34" i="1"/>
  <c r="AJ34" i="1"/>
  <c r="AK34" i="1"/>
  <c r="AI35" i="1" l="1"/>
  <c r="AI36" i="1" s="1"/>
  <c r="AK35" i="1"/>
  <c r="AK36" i="1" s="1"/>
  <c r="AH35" i="1"/>
  <c r="AH36" i="1" s="1"/>
  <c r="AJ35" i="1"/>
  <c r="AJ36" i="1" s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D5" i="1"/>
  <c r="AE5" i="1"/>
  <c r="AF5" i="1"/>
  <c r="AD6" i="1"/>
  <c r="AE6" i="1"/>
  <c r="AF6" i="1"/>
  <c r="AD7" i="1"/>
  <c r="AE7" i="1"/>
  <c r="AF7" i="1"/>
  <c r="AD8" i="1"/>
  <c r="AE8" i="1"/>
  <c r="AF8" i="1"/>
  <c r="AD9" i="1"/>
  <c r="AE9" i="1"/>
  <c r="AF9" i="1"/>
  <c r="AD10" i="1"/>
  <c r="AE10" i="1"/>
  <c r="AF10" i="1"/>
  <c r="AD11" i="1"/>
  <c r="AE11" i="1"/>
  <c r="AF11" i="1"/>
  <c r="AD12" i="1"/>
  <c r="AE12" i="1"/>
  <c r="AF12" i="1"/>
  <c r="AD13" i="1"/>
  <c r="AE13" i="1"/>
  <c r="AF13" i="1"/>
  <c r="AD14" i="1"/>
  <c r="AE14" i="1"/>
  <c r="AF14" i="1"/>
  <c r="AD15" i="1"/>
  <c r="AE15" i="1"/>
  <c r="AF15" i="1"/>
  <c r="AD16" i="1"/>
  <c r="AE16" i="1"/>
  <c r="AF16" i="1"/>
  <c r="AD17" i="1"/>
  <c r="AE17" i="1"/>
  <c r="AF17" i="1"/>
  <c r="AD18" i="1"/>
  <c r="AE18" i="1"/>
  <c r="AF18" i="1"/>
  <c r="AD19" i="1"/>
  <c r="AE19" i="1"/>
  <c r="AF19" i="1"/>
  <c r="AD20" i="1"/>
  <c r="AE20" i="1"/>
  <c r="AF20" i="1"/>
  <c r="AD21" i="1"/>
  <c r="AE21" i="1"/>
  <c r="AF21" i="1"/>
  <c r="AD22" i="1"/>
  <c r="AE22" i="1"/>
  <c r="AF22" i="1"/>
  <c r="AD23" i="1"/>
  <c r="AE23" i="1"/>
  <c r="AF23" i="1"/>
  <c r="AD24" i="1"/>
  <c r="AE24" i="1"/>
  <c r="AF24" i="1"/>
  <c r="AD25" i="1"/>
  <c r="AE25" i="1"/>
  <c r="AF25" i="1"/>
  <c r="AD26" i="1"/>
  <c r="AE26" i="1"/>
  <c r="AF26" i="1"/>
  <c r="AD27" i="1"/>
  <c r="AE27" i="1"/>
  <c r="AF27" i="1"/>
  <c r="AD28" i="1"/>
  <c r="AE28" i="1"/>
  <c r="AF28" i="1"/>
  <c r="AD29" i="1"/>
  <c r="AE29" i="1"/>
  <c r="AF29" i="1"/>
  <c r="AD30" i="1"/>
  <c r="AE30" i="1"/>
  <c r="AF30" i="1"/>
  <c r="AD31" i="1"/>
  <c r="AE31" i="1"/>
  <c r="AF31" i="1"/>
  <c r="AD32" i="1"/>
  <c r="AE32" i="1"/>
  <c r="AF32" i="1"/>
  <c r="AD33" i="1"/>
  <c r="AE33" i="1"/>
  <c r="AF33" i="1"/>
  <c r="AD34" i="1"/>
  <c r="AE34" i="1"/>
  <c r="AF34" i="1"/>
  <c r="U5" i="1" l="1"/>
  <c r="V5" i="1"/>
  <c r="W5" i="1"/>
  <c r="X5" i="1"/>
  <c r="Y5" i="1"/>
  <c r="Z5" i="1"/>
  <c r="AA5" i="1"/>
  <c r="AB5" i="1"/>
  <c r="AC5" i="1"/>
  <c r="U6" i="1"/>
  <c r="V6" i="1"/>
  <c r="W6" i="1"/>
  <c r="X6" i="1"/>
  <c r="Y6" i="1"/>
  <c r="Z6" i="1"/>
  <c r="AA6" i="1"/>
  <c r="AB6" i="1"/>
  <c r="AC6" i="1"/>
  <c r="U7" i="1"/>
  <c r="V7" i="1"/>
  <c r="W7" i="1"/>
  <c r="X7" i="1"/>
  <c r="Y7" i="1"/>
  <c r="Z7" i="1"/>
  <c r="AA7" i="1"/>
  <c r="AB7" i="1"/>
  <c r="AC7" i="1"/>
  <c r="U8" i="1"/>
  <c r="V8" i="1"/>
  <c r="W8" i="1"/>
  <c r="X8" i="1"/>
  <c r="Y8" i="1"/>
  <c r="Z8" i="1"/>
  <c r="AA8" i="1"/>
  <c r="AB8" i="1"/>
  <c r="AC8" i="1"/>
  <c r="U9" i="1"/>
  <c r="V9" i="1"/>
  <c r="W9" i="1"/>
  <c r="X9" i="1"/>
  <c r="Y9" i="1"/>
  <c r="Z9" i="1"/>
  <c r="AA9" i="1"/>
  <c r="AB9" i="1"/>
  <c r="AC9" i="1"/>
  <c r="U10" i="1"/>
  <c r="V10" i="1"/>
  <c r="W10" i="1"/>
  <c r="X10" i="1"/>
  <c r="Y10" i="1"/>
  <c r="Z10" i="1"/>
  <c r="AA10" i="1"/>
  <c r="AB10" i="1"/>
  <c r="AC10" i="1"/>
  <c r="U11" i="1"/>
  <c r="V11" i="1"/>
  <c r="W11" i="1"/>
  <c r="X11" i="1"/>
  <c r="Y11" i="1"/>
  <c r="Z11" i="1"/>
  <c r="AA11" i="1"/>
  <c r="AB11" i="1"/>
  <c r="AC11" i="1"/>
  <c r="U12" i="1"/>
  <c r="V12" i="1"/>
  <c r="W12" i="1"/>
  <c r="X12" i="1"/>
  <c r="Y12" i="1"/>
  <c r="Z12" i="1"/>
  <c r="AA12" i="1"/>
  <c r="AB12" i="1"/>
  <c r="AC12" i="1"/>
  <c r="U13" i="1"/>
  <c r="V13" i="1"/>
  <c r="W13" i="1"/>
  <c r="X13" i="1"/>
  <c r="Y13" i="1"/>
  <c r="Z13" i="1"/>
  <c r="AA13" i="1"/>
  <c r="AB13" i="1"/>
  <c r="AC13" i="1"/>
  <c r="U14" i="1"/>
  <c r="V14" i="1"/>
  <c r="W14" i="1"/>
  <c r="X14" i="1"/>
  <c r="Y14" i="1"/>
  <c r="Z14" i="1"/>
  <c r="AA14" i="1"/>
  <c r="AB14" i="1"/>
  <c r="AC14" i="1"/>
  <c r="U15" i="1"/>
  <c r="V15" i="1"/>
  <c r="W15" i="1"/>
  <c r="X15" i="1"/>
  <c r="Y15" i="1"/>
  <c r="Z15" i="1"/>
  <c r="AA15" i="1"/>
  <c r="AB15" i="1"/>
  <c r="AC15" i="1"/>
  <c r="U16" i="1"/>
  <c r="V16" i="1"/>
  <c r="W16" i="1"/>
  <c r="X16" i="1"/>
  <c r="Y16" i="1"/>
  <c r="Z16" i="1"/>
  <c r="AA16" i="1"/>
  <c r="AB16" i="1"/>
  <c r="AC16" i="1"/>
  <c r="U17" i="1"/>
  <c r="V17" i="1"/>
  <c r="W17" i="1"/>
  <c r="X17" i="1"/>
  <c r="Y17" i="1"/>
  <c r="Z17" i="1"/>
  <c r="AA17" i="1"/>
  <c r="AB17" i="1"/>
  <c r="AC17" i="1"/>
  <c r="U18" i="1"/>
  <c r="V18" i="1"/>
  <c r="W18" i="1"/>
  <c r="X18" i="1"/>
  <c r="Y18" i="1"/>
  <c r="Z18" i="1"/>
  <c r="AA18" i="1"/>
  <c r="AB18" i="1"/>
  <c r="AC18" i="1"/>
  <c r="U19" i="1"/>
  <c r="V19" i="1"/>
  <c r="W19" i="1"/>
  <c r="X19" i="1"/>
  <c r="Y19" i="1"/>
  <c r="Z19" i="1"/>
  <c r="AA19" i="1"/>
  <c r="AB19" i="1"/>
  <c r="AC19" i="1"/>
  <c r="U20" i="1"/>
  <c r="V20" i="1"/>
  <c r="W20" i="1"/>
  <c r="X20" i="1"/>
  <c r="Y20" i="1"/>
  <c r="Z20" i="1"/>
  <c r="AA20" i="1"/>
  <c r="AB20" i="1"/>
  <c r="AC20" i="1"/>
  <c r="U21" i="1"/>
  <c r="V21" i="1"/>
  <c r="W21" i="1"/>
  <c r="X21" i="1"/>
  <c r="Y21" i="1"/>
  <c r="Z21" i="1"/>
  <c r="AA21" i="1"/>
  <c r="AB21" i="1"/>
  <c r="AC21" i="1"/>
  <c r="U22" i="1"/>
  <c r="V22" i="1"/>
  <c r="W22" i="1"/>
  <c r="X22" i="1"/>
  <c r="Y22" i="1"/>
  <c r="Z22" i="1"/>
  <c r="AA22" i="1"/>
  <c r="AB22" i="1"/>
  <c r="AC22" i="1"/>
  <c r="U23" i="1"/>
  <c r="V23" i="1"/>
  <c r="W23" i="1"/>
  <c r="X23" i="1"/>
  <c r="Y23" i="1"/>
  <c r="Z23" i="1"/>
  <c r="AA23" i="1"/>
  <c r="AB23" i="1"/>
  <c r="AC23" i="1"/>
  <c r="U24" i="1"/>
  <c r="V24" i="1"/>
  <c r="W24" i="1"/>
  <c r="X24" i="1"/>
  <c r="Y24" i="1"/>
  <c r="Z24" i="1"/>
  <c r="AA24" i="1"/>
  <c r="AB24" i="1"/>
  <c r="AC24" i="1"/>
  <c r="U25" i="1"/>
  <c r="V25" i="1"/>
  <c r="W25" i="1"/>
  <c r="X25" i="1"/>
  <c r="Y25" i="1"/>
  <c r="Z25" i="1"/>
  <c r="AA25" i="1"/>
  <c r="AB25" i="1"/>
  <c r="AC25" i="1"/>
  <c r="U26" i="1"/>
  <c r="V26" i="1"/>
  <c r="W26" i="1"/>
  <c r="X26" i="1"/>
  <c r="Y26" i="1"/>
  <c r="Z26" i="1"/>
  <c r="AA26" i="1"/>
  <c r="AB26" i="1"/>
  <c r="AC26" i="1"/>
  <c r="U27" i="1"/>
  <c r="V27" i="1"/>
  <c r="W27" i="1"/>
  <c r="X27" i="1"/>
  <c r="Y27" i="1"/>
  <c r="Z27" i="1"/>
  <c r="AA27" i="1"/>
  <c r="AB27" i="1"/>
  <c r="AC27" i="1"/>
  <c r="U28" i="1"/>
  <c r="V28" i="1"/>
  <c r="W28" i="1"/>
  <c r="X28" i="1"/>
  <c r="Y28" i="1"/>
  <c r="Z28" i="1"/>
  <c r="AA28" i="1"/>
  <c r="AB28" i="1"/>
  <c r="AC28" i="1"/>
  <c r="U29" i="1"/>
  <c r="V29" i="1"/>
  <c r="W29" i="1"/>
  <c r="X29" i="1"/>
  <c r="Y29" i="1"/>
  <c r="Z29" i="1"/>
  <c r="AA29" i="1"/>
  <c r="AB29" i="1"/>
  <c r="AC29" i="1"/>
  <c r="U30" i="1"/>
  <c r="V30" i="1"/>
  <c r="W30" i="1"/>
  <c r="X30" i="1"/>
  <c r="Y30" i="1"/>
  <c r="Z30" i="1"/>
  <c r="AA30" i="1"/>
  <c r="AB30" i="1"/>
  <c r="AC30" i="1"/>
  <c r="U31" i="1"/>
  <c r="V31" i="1"/>
  <c r="W31" i="1"/>
  <c r="X31" i="1"/>
  <c r="Y31" i="1"/>
  <c r="Z31" i="1"/>
  <c r="AA31" i="1"/>
  <c r="AB31" i="1"/>
  <c r="AC31" i="1"/>
  <c r="U32" i="1"/>
  <c r="V32" i="1"/>
  <c r="W32" i="1"/>
  <c r="X32" i="1"/>
  <c r="Y32" i="1"/>
  <c r="Z32" i="1"/>
  <c r="AA32" i="1"/>
  <c r="AB32" i="1"/>
  <c r="AC32" i="1"/>
  <c r="U33" i="1"/>
  <c r="V33" i="1"/>
  <c r="W33" i="1"/>
  <c r="X33" i="1"/>
  <c r="Y33" i="1"/>
  <c r="Z33" i="1"/>
  <c r="AA33" i="1"/>
  <c r="AB33" i="1"/>
  <c r="AC33" i="1"/>
  <c r="U34" i="1"/>
  <c r="V34" i="1"/>
  <c r="W34" i="1"/>
  <c r="X34" i="1"/>
  <c r="Y34" i="1"/>
  <c r="Z34" i="1"/>
  <c r="AA34" i="1"/>
  <c r="AB34" i="1"/>
  <c r="AC34" i="1"/>
  <c r="T35" i="1" l="1"/>
  <c r="AB35" i="1" l="1"/>
  <c r="AB36" i="1" s="1"/>
  <c r="Y35" i="1"/>
  <c r="Y36" i="1" s="1"/>
  <c r="V35" i="1"/>
  <c r="V36" i="1" s="1"/>
  <c r="W35" i="1"/>
  <c r="W36" i="1" s="1"/>
  <c r="AG35" i="1"/>
  <c r="AG36" i="1" s="1"/>
  <c r="AF35" i="1"/>
  <c r="AF36" i="1" s="1"/>
  <c r="AA35" i="1"/>
  <c r="AA36" i="1" s="1"/>
  <c r="X35" i="1"/>
  <c r="X36" i="1" s="1"/>
  <c r="AD35" i="1"/>
  <c r="AD36" i="1" s="1"/>
  <c r="AE35" i="1"/>
  <c r="AE36" i="1" s="1"/>
  <c r="AC35" i="1"/>
  <c r="AC36" i="1" s="1"/>
  <c r="Z35" i="1"/>
  <c r="Z36" i="1" s="1"/>
  <c r="U35" i="1"/>
  <c r="U36" i="1" s="1"/>
</calcChain>
</file>

<file path=xl/sharedStrings.xml><?xml version="1.0" encoding="utf-8"?>
<sst xmlns="http://schemas.openxmlformats.org/spreadsheetml/2006/main" count="276" uniqueCount="80">
  <si>
    <t>总排口分析数据</t>
  </si>
  <si>
    <t>日期</t>
  </si>
  <si>
    <t>总铜</t>
  </si>
  <si>
    <t>总镍</t>
  </si>
  <si>
    <t>总锌</t>
  </si>
  <si>
    <t>总锡</t>
  </si>
  <si>
    <t>总银</t>
  </si>
  <si>
    <t>氨氮（NH3-N)</t>
  </si>
  <si>
    <t>总氰化物</t>
  </si>
  <si>
    <t>总磷（以P计）</t>
  </si>
  <si>
    <t>总氮（以N计）</t>
  </si>
  <si>
    <t>悬浮物</t>
  </si>
  <si>
    <t>单位：ppm</t>
  </si>
  <si>
    <t>cod</t>
    <phoneticPr fontId="6" type="noConversion"/>
  </si>
  <si>
    <t>排水量</t>
    <phoneticPr fontId="6" type="noConversion"/>
  </si>
  <si>
    <t>氨氮</t>
    <phoneticPr fontId="6" type="noConversion"/>
  </si>
  <si>
    <t>PH</t>
    <phoneticPr fontId="6" type="noConversion"/>
  </si>
  <si>
    <t>6-9</t>
    <phoneticPr fontId="6" type="noConversion"/>
  </si>
  <si>
    <t>六价铬</t>
    <phoneticPr fontId="6" type="noConversion"/>
  </si>
  <si>
    <t>总铬</t>
    <phoneticPr fontId="6" type="noConversion"/>
  </si>
  <si>
    <t>氟化物</t>
  </si>
  <si>
    <t>总铁</t>
  </si>
  <si>
    <t>总铝</t>
  </si>
  <si>
    <t>单位：吨</t>
    <phoneticPr fontId="6" type="noConversion"/>
  </si>
  <si>
    <t>石油类</t>
    <phoneticPr fontId="6" type="noConversion"/>
  </si>
  <si>
    <t>六价铬</t>
    <phoneticPr fontId="6" type="noConversion"/>
  </si>
  <si>
    <t>总铬</t>
    <phoneticPr fontId="6" type="noConversion"/>
  </si>
  <si>
    <t>铬排口分析数据</t>
    <phoneticPr fontId="6" type="noConversion"/>
  </si>
  <si>
    <t>镍排口分析数据</t>
    <phoneticPr fontId="6" type="noConversion"/>
  </si>
  <si>
    <t>平均值：</t>
    <phoneticPr fontId="6" type="noConversion"/>
  </si>
  <si>
    <t>排放量：</t>
    <phoneticPr fontId="6" type="noConversion"/>
  </si>
  <si>
    <t>排放量</t>
    <phoneticPr fontId="6" type="noConversion"/>
  </si>
  <si>
    <t>九江昭阳环保科技有限公司</t>
  </si>
  <si>
    <t>废气污染治理设施运行管理信息表</t>
  </si>
  <si>
    <t>设备名称a</t>
  </si>
  <si>
    <t>编号</t>
  </si>
  <si>
    <t>治理设施规格参数b</t>
  </si>
  <si>
    <t>运行状态</t>
  </si>
  <si>
    <t>污染物排放情况</t>
  </si>
  <si>
    <t>副产物</t>
  </si>
  <si>
    <t>药剂情况</t>
  </si>
  <si>
    <t>记录人</t>
  </si>
  <si>
    <t>参数
名称</t>
  </si>
  <si>
    <t>设计值</t>
  </si>
  <si>
    <t>单位</t>
  </si>
  <si>
    <t>开机
时间c</t>
  </si>
  <si>
    <t>停机
时间c</t>
  </si>
  <si>
    <t>PH值</t>
  </si>
  <si>
    <t>运行
状态e</t>
  </si>
  <si>
    <t>入口
风量</t>
  </si>
  <si>
    <t>污染
物名称</t>
  </si>
  <si>
    <t>排放
浓度</t>
  </si>
  <si>
    <t>排放量</t>
  </si>
  <si>
    <t>治理
效率</t>
  </si>
  <si>
    <t>数据
来源</t>
  </si>
  <si>
    <t>标准
限值d</t>
  </si>
  <si>
    <t>排气筒
高度</t>
  </si>
  <si>
    <t>排气
温度</t>
  </si>
  <si>
    <t>压力</t>
  </si>
  <si>
    <t>排放
时间</t>
  </si>
  <si>
    <t>名称</t>
  </si>
  <si>
    <t>产生量</t>
  </si>
  <si>
    <t>添加
时间</t>
  </si>
  <si>
    <t>添加量</t>
  </si>
  <si>
    <t>m3/h</t>
  </si>
  <si>
    <t>mg/m3</t>
  </si>
  <si>
    <t>kg/a</t>
  </si>
  <si>
    <t>%</t>
  </si>
  <si>
    <t>m</t>
  </si>
  <si>
    <t>kpa</t>
  </si>
  <si>
    <t>h</t>
  </si>
  <si>
    <t>含氰废水处理设施</t>
  </si>
  <si>
    <t>MF0005</t>
  </si>
  <si>
    <t>日处理能力</t>
  </si>
  <si>
    <t>M3/d</t>
  </si>
  <si>
    <t>氰化氢</t>
  </si>
  <si>
    <t>排污许可证</t>
  </si>
  <si>
    <t>排放量：</t>
    <phoneticPr fontId="6" type="noConversion"/>
  </si>
  <si>
    <t>单位：吨</t>
    <phoneticPr fontId="6" type="noConversion"/>
  </si>
  <si>
    <t>日期：2025年 2月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</si>
</sst>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charset val="134"/>
    </font>
    <font>
      <sz val="12"/>
      <color rgb="FFFF0000"/>
      <name val="宋体"/>
      <family val="3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10" fillId="0" borderId="0">
      <alignment vertical="center"/>
    </xf>
    <xf numFmtId="0" fontId="14" fillId="0" borderId="0"/>
    <xf numFmtId="0" fontId="13" fillId="0" borderId="0">
      <alignment vertical="center"/>
    </xf>
    <xf numFmtId="0" fontId="4" fillId="0" borderId="0">
      <alignment vertical="center"/>
    </xf>
  </cellStyleXfs>
  <cellXfs count="7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58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5" fillId="0" borderId="0" xfId="0" applyFont="1"/>
    <xf numFmtId="58" fontId="8" fillId="0" borderId="2" xfId="0" applyNumberFormat="1" applyFont="1" applyBorder="1" applyAlignment="1">
      <alignment horizontal="center" vertical="center"/>
    </xf>
    <xf numFmtId="176" fontId="5" fillId="0" borderId="0" xfId="0" applyNumberFormat="1" applyFont="1"/>
    <xf numFmtId="0" fontId="0" fillId="0" borderId="2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2" fillId="0" borderId="2" xfId="2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0" fontId="24" fillId="0" borderId="2" xfId="4" applyFont="1" applyFill="1" applyBorder="1" applyAlignment="1">
      <alignment horizontal="center" vertical="center"/>
    </xf>
    <xf numFmtId="0" fontId="25" fillId="0" borderId="2" xfId="2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" xfId="4"/>
    <cellStyle name="常规 3" xfId="3"/>
    <cellStyle name="常规_Sheet1" xfId="1"/>
    <cellStyle name="常规_Sheet1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topLeftCell="A16" workbookViewId="0">
      <selection activeCell="P18" sqref="P18"/>
    </sheetView>
  </sheetViews>
  <sheetFormatPr defaultColWidth="9" defaultRowHeight="13.5"/>
  <cols>
    <col min="1" max="1" width="10" customWidth="1"/>
    <col min="2" max="2" width="5.625" customWidth="1"/>
    <col min="3" max="3" width="9.5" customWidth="1"/>
    <col min="4" max="4" width="7.5" customWidth="1"/>
    <col min="5" max="5" width="6.75" customWidth="1"/>
    <col min="6" max="6" width="7.5" customWidth="1"/>
    <col min="7" max="7" width="8.625" customWidth="1"/>
    <col min="8" max="8" width="12.5" customWidth="1"/>
    <col min="9" max="9" width="11.75" customWidth="1"/>
    <col min="10" max="10" width="11.5" customWidth="1"/>
    <col min="11" max="11" width="8.625" customWidth="1"/>
    <col min="12" max="12" width="8.25" customWidth="1"/>
    <col min="13" max="13" width="7.5" customWidth="1"/>
    <col min="14" max="14" width="7.375" customWidth="1"/>
    <col min="15" max="19" width="7.875" customWidth="1"/>
    <col min="20" max="20" width="11.375" customWidth="1"/>
    <col min="21" max="22" width="9.25" customWidth="1"/>
    <col min="23" max="23" width="7" customWidth="1"/>
    <col min="24" max="24" width="9.25" customWidth="1"/>
    <col min="25" max="25" width="8.5" customWidth="1"/>
    <col min="26" max="26" width="13" customWidth="1"/>
    <col min="27" max="27" width="12" customWidth="1"/>
    <col min="28" max="28" width="8.75" customWidth="1"/>
    <col min="29" max="29" width="9.875" customWidth="1"/>
    <col min="30" max="30" width="9.25" customWidth="1"/>
    <col min="31" max="31" width="7.625" customWidth="1"/>
    <col min="32" max="32" width="9.25" customWidth="1"/>
    <col min="33" max="33" width="8.625" customWidth="1"/>
    <col min="35" max="35" width="7.375" customWidth="1"/>
    <col min="37" max="37" width="6.5" customWidth="1"/>
  </cols>
  <sheetData>
    <row r="1" spans="1:37" ht="24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37" ht="22.5" customHeight="1">
      <c r="A2" s="56" t="s">
        <v>1</v>
      </c>
      <c r="B2" s="17" t="s">
        <v>16</v>
      </c>
      <c r="C2" s="2" t="s">
        <v>2</v>
      </c>
      <c r="D2" s="3" t="s">
        <v>4</v>
      </c>
      <c r="E2" s="3" t="s">
        <v>5</v>
      </c>
      <c r="F2" s="3" t="s">
        <v>6</v>
      </c>
      <c r="G2" s="1" t="s">
        <v>8</v>
      </c>
      <c r="H2" s="1" t="s">
        <v>9</v>
      </c>
      <c r="I2" s="1" t="s">
        <v>10</v>
      </c>
      <c r="J2" s="1" t="s">
        <v>7</v>
      </c>
      <c r="K2" s="10" t="s">
        <v>13</v>
      </c>
      <c r="L2" s="3" t="s">
        <v>3</v>
      </c>
      <c r="M2" s="3" t="s">
        <v>18</v>
      </c>
      <c r="N2" s="3" t="s">
        <v>19</v>
      </c>
      <c r="O2" s="7" t="s">
        <v>11</v>
      </c>
      <c r="P2" s="23" t="s">
        <v>20</v>
      </c>
      <c r="Q2" s="7" t="s">
        <v>21</v>
      </c>
      <c r="R2" s="7" t="s">
        <v>22</v>
      </c>
      <c r="S2" s="7" t="s">
        <v>24</v>
      </c>
      <c r="T2" s="10" t="s">
        <v>14</v>
      </c>
      <c r="U2" s="9" t="s">
        <v>2</v>
      </c>
      <c r="V2" s="9" t="s">
        <v>4</v>
      </c>
      <c r="W2" s="9" t="s">
        <v>5</v>
      </c>
      <c r="X2" s="9" t="s">
        <v>6</v>
      </c>
      <c r="Y2" s="9" t="s">
        <v>8</v>
      </c>
      <c r="Z2" s="9" t="s">
        <v>9</v>
      </c>
      <c r="AA2" s="9" t="s">
        <v>10</v>
      </c>
      <c r="AB2" s="16" t="s">
        <v>15</v>
      </c>
      <c r="AC2" s="10" t="s">
        <v>13</v>
      </c>
      <c r="AD2" s="9" t="s">
        <v>3</v>
      </c>
      <c r="AE2" s="9" t="s">
        <v>25</v>
      </c>
      <c r="AF2" s="9" t="s">
        <v>26</v>
      </c>
      <c r="AG2" s="9" t="s">
        <v>11</v>
      </c>
      <c r="AH2" s="7" t="s">
        <v>20</v>
      </c>
      <c r="AI2" s="7" t="s">
        <v>21</v>
      </c>
      <c r="AJ2" s="7" t="s">
        <v>22</v>
      </c>
      <c r="AK2" s="7" t="s">
        <v>24</v>
      </c>
    </row>
    <row r="3" spans="1:37" ht="22.5" customHeight="1">
      <c r="A3" s="56"/>
      <c r="B3" s="18" t="s">
        <v>17</v>
      </c>
      <c r="C3" s="4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14" t="s">
        <v>12</v>
      </c>
      <c r="P3" s="14" t="s">
        <v>12</v>
      </c>
      <c r="Q3" s="14" t="s">
        <v>12</v>
      </c>
      <c r="R3" s="14" t="s">
        <v>12</v>
      </c>
      <c r="S3" s="14" t="s">
        <v>12</v>
      </c>
      <c r="T3" s="24" t="s">
        <v>23</v>
      </c>
    </row>
    <row r="4" spans="1:37" ht="22.5" customHeight="1">
      <c r="A4" s="20">
        <v>45689</v>
      </c>
      <c r="B4" s="49"/>
      <c r="C4" s="52"/>
      <c r="D4" s="52"/>
      <c r="E4" s="49"/>
      <c r="F4" s="52"/>
      <c r="G4" s="49"/>
      <c r="H4" s="52"/>
      <c r="I4" s="49"/>
      <c r="J4" s="52"/>
      <c r="K4" s="52"/>
      <c r="L4" s="52"/>
      <c r="M4" s="52"/>
      <c r="N4" s="49"/>
      <c r="O4" s="7"/>
      <c r="P4" s="7"/>
      <c r="Q4" s="48"/>
      <c r="R4" s="48"/>
      <c r="S4" s="25"/>
      <c r="T4" s="29"/>
      <c r="U4">
        <f t="shared" ref="U4:U34" si="0">C4*T4</f>
        <v>0</v>
      </c>
      <c r="V4">
        <f t="shared" ref="V4:V34" si="1">D4*T4</f>
        <v>0</v>
      </c>
      <c r="W4">
        <f t="shared" ref="W4:W34" si="2">E4*T4</f>
        <v>0</v>
      </c>
      <c r="X4">
        <f t="shared" ref="X4:X34" si="3">F4*T4</f>
        <v>0</v>
      </c>
      <c r="Y4">
        <f t="shared" ref="Y4:Y34" si="4">G4*T4</f>
        <v>0</v>
      </c>
      <c r="Z4">
        <f t="shared" ref="Z4:Z34" si="5">H4*T4</f>
        <v>0</v>
      </c>
      <c r="AA4">
        <f t="shared" ref="AA4:AA34" si="6">I4*T4</f>
        <v>0</v>
      </c>
      <c r="AB4">
        <f t="shared" ref="AB4:AB34" si="7">J4*T4</f>
        <v>0</v>
      </c>
      <c r="AC4">
        <f t="shared" ref="AC4:AC34" si="8">K4*T4</f>
        <v>0</v>
      </c>
      <c r="AD4">
        <f t="shared" ref="AD4:AD33" si="9">L4*T4</f>
        <v>0</v>
      </c>
      <c r="AE4">
        <f t="shared" ref="AE4:AE33" si="10">M4*T4</f>
        <v>0</v>
      </c>
      <c r="AF4">
        <f t="shared" ref="AF4:AF33" si="11">N4*T4</f>
        <v>0</v>
      </c>
      <c r="AG4">
        <f>O4*T4</f>
        <v>0</v>
      </c>
      <c r="AH4">
        <f>P4*T4</f>
        <v>0</v>
      </c>
      <c r="AI4">
        <f>Q4*T4</f>
        <v>0</v>
      </c>
      <c r="AJ4">
        <f>R4*T4</f>
        <v>0</v>
      </c>
      <c r="AK4">
        <f>S4*T4</f>
        <v>0</v>
      </c>
    </row>
    <row r="5" spans="1:37" ht="22.5" customHeight="1">
      <c r="A5" s="20">
        <v>45690</v>
      </c>
      <c r="B5" s="49"/>
      <c r="C5" s="52"/>
      <c r="D5" s="52"/>
      <c r="E5" s="49"/>
      <c r="F5" s="52"/>
      <c r="G5" s="49"/>
      <c r="H5" s="52"/>
      <c r="I5" s="49"/>
      <c r="J5" s="52"/>
      <c r="K5" s="52"/>
      <c r="L5" s="52"/>
      <c r="M5" s="52"/>
      <c r="N5" s="49"/>
      <c r="O5" s="7"/>
      <c r="P5" s="7"/>
      <c r="Q5" s="48"/>
      <c r="R5" s="48"/>
      <c r="S5" s="25"/>
      <c r="T5" s="29"/>
      <c r="U5">
        <f t="shared" si="0"/>
        <v>0</v>
      </c>
      <c r="V5">
        <f t="shared" si="1"/>
        <v>0</v>
      </c>
      <c r="W5">
        <f t="shared" si="2"/>
        <v>0</v>
      </c>
      <c r="X5">
        <f t="shared" si="3"/>
        <v>0</v>
      </c>
      <c r="Y5">
        <f t="shared" si="4"/>
        <v>0</v>
      </c>
      <c r="Z5">
        <f t="shared" si="5"/>
        <v>0</v>
      </c>
      <c r="AA5">
        <f t="shared" si="6"/>
        <v>0</v>
      </c>
      <c r="AB5">
        <f t="shared" si="7"/>
        <v>0</v>
      </c>
      <c r="AC5">
        <f t="shared" si="8"/>
        <v>0</v>
      </c>
      <c r="AD5">
        <f t="shared" si="9"/>
        <v>0</v>
      </c>
      <c r="AE5">
        <f t="shared" si="10"/>
        <v>0</v>
      </c>
      <c r="AF5">
        <f t="shared" si="11"/>
        <v>0</v>
      </c>
      <c r="AG5">
        <f t="shared" ref="AG5:AG33" si="12">O5*T5</f>
        <v>0</v>
      </c>
      <c r="AH5">
        <f t="shared" ref="AH5:AH33" si="13">P5*T5</f>
        <v>0</v>
      </c>
      <c r="AI5">
        <f t="shared" ref="AI5:AI33" si="14">Q5*T5</f>
        <v>0</v>
      </c>
      <c r="AJ5">
        <f t="shared" ref="AJ5:AJ33" si="15">R5*T5</f>
        <v>0</v>
      </c>
      <c r="AK5">
        <f t="shared" ref="AK5:AK33" si="16">S5*T5</f>
        <v>0</v>
      </c>
    </row>
    <row r="6" spans="1:37" ht="22.5" customHeight="1">
      <c r="A6" s="20">
        <v>45691</v>
      </c>
      <c r="B6" s="49"/>
      <c r="C6" s="52"/>
      <c r="D6" s="52"/>
      <c r="E6" s="49"/>
      <c r="F6" s="52"/>
      <c r="G6" s="49"/>
      <c r="H6" s="52"/>
      <c r="I6" s="49"/>
      <c r="J6" s="52"/>
      <c r="K6" s="52"/>
      <c r="L6" s="52"/>
      <c r="M6" s="52"/>
      <c r="N6" s="49"/>
      <c r="O6" s="7"/>
      <c r="P6" s="7"/>
      <c r="Q6" s="49"/>
      <c r="R6" s="49"/>
      <c r="S6" s="25"/>
      <c r="T6" s="29"/>
      <c r="U6">
        <f t="shared" si="0"/>
        <v>0</v>
      </c>
      <c r="V6">
        <f t="shared" si="1"/>
        <v>0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F6">
        <f t="shared" si="11"/>
        <v>0</v>
      </c>
      <c r="AG6">
        <f t="shared" si="12"/>
        <v>0</v>
      </c>
      <c r="AH6">
        <f t="shared" si="13"/>
        <v>0</v>
      </c>
      <c r="AI6">
        <f t="shared" si="14"/>
        <v>0</v>
      </c>
      <c r="AJ6">
        <f t="shared" si="15"/>
        <v>0</v>
      </c>
      <c r="AK6">
        <f t="shared" si="16"/>
        <v>0</v>
      </c>
    </row>
    <row r="7" spans="1:37" ht="22.5" customHeight="1">
      <c r="A7" s="20">
        <v>45692</v>
      </c>
      <c r="B7" s="49"/>
      <c r="C7" s="52"/>
      <c r="D7" s="52"/>
      <c r="E7" s="49"/>
      <c r="F7" s="52"/>
      <c r="G7" s="49"/>
      <c r="H7" s="52"/>
      <c r="I7" s="49"/>
      <c r="J7" s="52"/>
      <c r="K7" s="52"/>
      <c r="L7" s="52"/>
      <c r="M7" s="52"/>
      <c r="N7" s="49"/>
      <c r="O7" s="7"/>
      <c r="P7" s="7"/>
      <c r="Q7" s="49"/>
      <c r="R7" s="49"/>
      <c r="S7" s="25"/>
      <c r="T7" s="29"/>
      <c r="U7">
        <f t="shared" si="0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F7">
        <f t="shared" si="11"/>
        <v>0</v>
      </c>
      <c r="AG7">
        <f t="shared" si="12"/>
        <v>0</v>
      </c>
      <c r="AH7">
        <f t="shared" si="13"/>
        <v>0</v>
      </c>
      <c r="AI7">
        <f t="shared" si="14"/>
        <v>0</v>
      </c>
      <c r="AJ7">
        <f t="shared" si="15"/>
        <v>0</v>
      </c>
      <c r="AK7">
        <f t="shared" si="16"/>
        <v>0</v>
      </c>
    </row>
    <row r="8" spans="1:37" ht="22.5" customHeight="1">
      <c r="A8" s="20">
        <v>45693</v>
      </c>
      <c r="B8" s="26">
        <v>7.7320000000000002</v>
      </c>
      <c r="C8" s="6">
        <v>8.4000000000000005E-2</v>
      </c>
      <c r="D8" s="6">
        <v>0.58299999999999996</v>
      </c>
      <c r="E8" s="26">
        <v>9.2999999999999999E-2</v>
      </c>
      <c r="F8" s="6">
        <v>1.0999999999999999E-2</v>
      </c>
      <c r="G8" s="26">
        <v>0.02</v>
      </c>
      <c r="H8" s="6">
        <v>3.2808999999999999</v>
      </c>
      <c r="I8" s="26">
        <v>25.228999999999999</v>
      </c>
      <c r="J8" s="6">
        <v>12.188700000000001</v>
      </c>
      <c r="K8" s="6">
        <v>78.260999999999996</v>
      </c>
      <c r="L8" s="6">
        <v>5.7000000000000002E-2</v>
      </c>
      <c r="M8" s="52">
        <v>7.0000000000000007E-2</v>
      </c>
      <c r="N8" s="49">
        <v>0.128</v>
      </c>
      <c r="O8" s="7"/>
      <c r="P8" s="7"/>
      <c r="Q8" s="49">
        <v>4.2999999999999997E-2</v>
      </c>
      <c r="R8" s="49">
        <v>1E-3</v>
      </c>
      <c r="S8" s="25"/>
      <c r="T8" s="29"/>
      <c r="U8">
        <f t="shared" si="0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F8">
        <f t="shared" si="11"/>
        <v>0</v>
      </c>
      <c r="AG8">
        <f t="shared" si="12"/>
        <v>0</v>
      </c>
      <c r="AH8">
        <f t="shared" si="13"/>
        <v>0</v>
      </c>
      <c r="AI8">
        <f t="shared" si="14"/>
        <v>0</v>
      </c>
      <c r="AJ8">
        <f t="shared" si="15"/>
        <v>0</v>
      </c>
      <c r="AK8">
        <f t="shared" si="16"/>
        <v>0</v>
      </c>
    </row>
    <row r="9" spans="1:37" ht="22.5" customHeight="1">
      <c r="A9" s="20">
        <v>45694</v>
      </c>
      <c r="B9" s="26">
        <v>7.9390000000000001</v>
      </c>
      <c r="C9" s="6">
        <v>2.3E-2</v>
      </c>
      <c r="D9" s="6">
        <v>0.107</v>
      </c>
      <c r="E9" s="26">
        <v>0.09</v>
      </c>
      <c r="F9" s="6">
        <v>5.9999999999999995E-4</v>
      </c>
      <c r="G9" s="26">
        <v>0.02</v>
      </c>
      <c r="H9" s="6">
        <v>1.9797</v>
      </c>
      <c r="I9" s="26">
        <v>21.381</v>
      </c>
      <c r="J9" s="6">
        <v>10.528</v>
      </c>
      <c r="K9" s="6">
        <v>49.786000000000001</v>
      </c>
      <c r="L9" s="6">
        <v>4.9000000000000002E-2</v>
      </c>
      <c r="M9" s="52">
        <v>0.06</v>
      </c>
      <c r="N9" s="49">
        <v>0.1</v>
      </c>
      <c r="O9" s="7"/>
      <c r="P9" s="7"/>
      <c r="Q9" s="53"/>
      <c r="R9" s="53"/>
      <c r="S9" s="25"/>
      <c r="T9" s="29"/>
      <c r="U9">
        <f t="shared" si="0"/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F9">
        <f t="shared" si="11"/>
        <v>0</v>
      </c>
      <c r="AG9">
        <f t="shared" si="12"/>
        <v>0</v>
      </c>
      <c r="AH9">
        <f t="shared" si="13"/>
        <v>0</v>
      </c>
      <c r="AI9">
        <f t="shared" si="14"/>
        <v>0</v>
      </c>
      <c r="AJ9">
        <f t="shared" si="15"/>
        <v>0</v>
      </c>
      <c r="AK9">
        <f t="shared" si="16"/>
        <v>0</v>
      </c>
    </row>
    <row r="10" spans="1:37" ht="22.5" customHeight="1">
      <c r="A10" s="20">
        <v>45695</v>
      </c>
      <c r="B10" s="26">
        <v>7.5860000000000003</v>
      </c>
      <c r="C10" s="6">
        <v>0.215</v>
      </c>
      <c r="D10" s="6">
        <v>0.65800000000000003</v>
      </c>
      <c r="E10" s="26">
        <v>0.121</v>
      </c>
      <c r="F10" s="6">
        <v>5.9999999999999995E-4</v>
      </c>
      <c r="G10" s="26">
        <v>0.02</v>
      </c>
      <c r="H10" s="6">
        <v>0.82679999999999998</v>
      </c>
      <c r="I10" s="26">
        <v>14.391</v>
      </c>
      <c r="J10" s="6">
        <v>3.1865000000000001</v>
      </c>
      <c r="K10" s="6">
        <v>96.96</v>
      </c>
      <c r="L10" s="6">
        <v>0.111</v>
      </c>
      <c r="M10" s="52">
        <v>0.06</v>
      </c>
      <c r="N10" s="49">
        <v>0.11799999999999999</v>
      </c>
      <c r="O10" s="7"/>
      <c r="P10" s="7"/>
      <c r="Q10" s="49"/>
      <c r="R10" s="49"/>
      <c r="S10" s="25"/>
      <c r="T10" s="29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F10">
        <f t="shared" si="11"/>
        <v>0</v>
      </c>
      <c r="AG10">
        <f t="shared" si="12"/>
        <v>0</v>
      </c>
      <c r="AH10">
        <f t="shared" si="13"/>
        <v>0</v>
      </c>
      <c r="AI10">
        <f t="shared" si="14"/>
        <v>0</v>
      </c>
      <c r="AJ10">
        <f t="shared" si="15"/>
        <v>0</v>
      </c>
      <c r="AK10">
        <f t="shared" si="16"/>
        <v>0</v>
      </c>
    </row>
    <row r="11" spans="1:37" ht="22.5" customHeight="1">
      <c r="A11" s="20">
        <v>45696</v>
      </c>
      <c r="B11" s="26">
        <v>7.657</v>
      </c>
      <c r="C11" s="6">
        <v>9.4E-2</v>
      </c>
      <c r="D11" s="6">
        <v>0.20599999999999999</v>
      </c>
      <c r="E11" s="26">
        <v>8.4000000000000005E-2</v>
      </c>
      <c r="F11" s="6">
        <v>2E-3</v>
      </c>
      <c r="G11" s="26">
        <v>2.5000000000000001E-2</v>
      </c>
      <c r="H11" s="6">
        <v>0.45979999999999999</v>
      </c>
      <c r="I11" s="26">
        <v>8.9610000000000003</v>
      </c>
      <c r="J11" s="6">
        <v>0.70050000000000001</v>
      </c>
      <c r="K11" s="6">
        <v>89.373999999999995</v>
      </c>
      <c r="L11" s="6">
        <v>5.5E-2</v>
      </c>
      <c r="M11" s="52">
        <v>6.5000000000000002E-2</v>
      </c>
      <c r="N11" s="49">
        <v>0.17799999999999999</v>
      </c>
      <c r="O11" s="7"/>
      <c r="P11" s="7"/>
      <c r="Q11" s="49"/>
      <c r="R11" s="49"/>
      <c r="S11" s="25"/>
      <c r="T11" s="29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F11">
        <f t="shared" si="11"/>
        <v>0</v>
      </c>
      <c r="AG11">
        <f t="shared" si="12"/>
        <v>0</v>
      </c>
      <c r="AH11">
        <f t="shared" si="13"/>
        <v>0</v>
      </c>
      <c r="AI11">
        <f t="shared" si="14"/>
        <v>0</v>
      </c>
      <c r="AJ11">
        <f t="shared" si="15"/>
        <v>0</v>
      </c>
      <c r="AK11">
        <f t="shared" si="16"/>
        <v>0</v>
      </c>
    </row>
    <row r="12" spans="1:37" ht="22.5" customHeight="1">
      <c r="A12" s="20">
        <v>45697</v>
      </c>
      <c r="B12" s="26">
        <v>7.6449999999999996</v>
      </c>
      <c r="C12" s="6">
        <v>0.11899999999999999</v>
      </c>
      <c r="D12" s="6">
        <v>0.253</v>
      </c>
      <c r="E12" s="26">
        <v>7.5999999999999998E-2</v>
      </c>
      <c r="F12" s="6">
        <v>1E-3</v>
      </c>
      <c r="G12" s="26">
        <v>0.02</v>
      </c>
      <c r="H12" s="6">
        <v>0.28489999999999999</v>
      </c>
      <c r="I12" s="26">
        <v>10.651999999999999</v>
      </c>
      <c r="J12" s="6">
        <v>0.44500000000000001</v>
      </c>
      <c r="K12" s="6">
        <v>54.847000000000001</v>
      </c>
      <c r="L12" s="6">
        <v>6.4000000000000001E-2</v>
      </c>
      <c r="M12" s="52">
        <v>0.05</v>
      </c>
      <c r="N12" s="49">
        <v>8.6999999999999994E-2</v>
      </c>
      <c r="O12" s="7"/>
      <c r="P12" s="7"/>
      <c r="Q12" s="49"/>
      <c r="R12" s="49"/>
      <c r="S12" s="25"/>
      <c r="T12" s="29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F12">
        <f t="shared" si="11"/>
        <v>0</v>
      </c>
      <c r="AG12">
        <f t="shared" si="12"/>
        <v>0</v>
      </c>
      <c r="AH12">
        <f t="shared" si="13"/>
        <v>0</v>
      </c>
      <c r="AI12">
        <f t="shared" si="14"/>
        <v>0</v>
      </c>
      <c r="AJ12">
        <f t="shared" si="15"/>
        <v>0</v>
      </c>
      <c r="AK12">
        <f t="shared" si="16"/>
        <v>0</v>
      </c>
    </row>
    <row r="13" spans="1:37" ht="22.5" customHeight="1">
      <c r="A13" s="20">
        <v>45698</v>
      </c>
      <c r="B13" s="26">
        <v>7.734</v>
      </c>
      <c r="C13" s="6">
        <v>0.122</v>
      </c>
      <c r="D13" s="6">
        <v>0.27600000000000002</v>
      </c>
      <c r="E13" s="26">
        <v>7.8E-2</v>
      </c>
      <c r="F13" s="6">
        <v>2E-3</v>
      </c>
      <c r="G13" s="26">
        <v>0.02</v>
      </c>
      <c r="H13" s="6">
        <v>0.5252</v>
      </c>
      <c r="I13" s="26">
        <v>16.763000000000002</v>
      </c>
      <c r="J13" s="6">
        <v>2.6762000000000001</v>
      </c>
      <c r="K13" s="6">
        <v>57.070999999999998</v>
      </c>
      <c r="L13" s="6">
        <v>8.5999999999999993E-2</v>
      </c>
      <c r="M13" s="52">
        <v>5.5E-2</v>
      </c>
      <c r="N13" s="49">
        <v>0.106</v>
      </c>
      <c r="O13" s="7"/>
      <c r="P13" s="7"/>
      <c r="Q13" s="49"/>
      <c r="R13" s="49"/>
      <c r="S13" s="25"/>
      <c r="T13" s="29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  <c r="AE13">
        <f t="shared" si="10"/>
        <v>0</v>
      </c>
      <c r="AF13">
        <f t="shared" si="11"/>
        <v>0</v>
      </c>
      <c r="AG13">
        <f t="shared" si="12"/>
        <v>0</v>
      </c>
      <c r="AH13">
        <f t="shared" si="13"/>
        <v>0</v>
      </c>
      <c r="AI13">
        <f t="shared" si="14"/>
        <v>0</v>
      </c>
      <c r="AJ13">
        <f t="shared" si="15"/>
        <v>0</v>
      </c>
      <c r="AK13">
        <f t="shared" si="16"/>
        <v>0</v>
      </c>
    </row>
    <row r="14" spans="1:37" ht="22.5" customHeight="1">
      <c r="A14" s="20">
        <v>45699</v>
      </c>
      <c r="B14" s="26">
        <v>7.6040000000000001</v>
      </c>
      <c r="C14" s="6">
        <v>7.2999999999999995E-2</v>
      </c>
      <c r="D14" s="6">
        <v>0.17</v>
      </c>
      <c r="E14" s="26">
        <v>6.5000000000000002E-2</v>
      </c>
      <c r="F14" s="6">
        <v>3.0000000000000001E-3</v>
      </c>
      <c r="G14" s="26">
        <v>0.02</v>
      </c>
      <c r="H14" s="6">
        <v>0.58650000000000002</v>
      </c>
      <c r="I14" s="26">
        <v>19.077000000000002</v>
      </c>
      <c r="J14" s="6">
        <v>3.3384999999999998</v>
      </c>
      <c r="K14" s="6">
        <v>42.902000000000001</v>
      </c>
      <c r="L14" s="6">
        <v>6.4000000000000001E-2</v>
      </c>
      <c r="M14" s="52">
        <v>0.05</v>
      </c>
      <c r="N14" s="49">
        <v>0.08</v>
      </c>
      <c r="O14" s="7"/>
      <c r="P14" s="7"/>
      <c r="Q14" s="49"/>
      <c r="R14" s="49"/>
      <c r="S14" s="25"/>
      <c r="T14" s="29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  <c r="AE14">
        <f t="shared" si="10"/>
        <v>0</v>
      </c>
      <c r="AF14">
        <f t="shared" si="11"/>
        <v>0</v>
      </c>
      <c r="AG14">
        <f t="shared" si="12"/>
        <v>0</v>
      </c>
      <c r="AH14">
        <f t="shared" si="13"/>
        <v>0</v>
      </c>
      <c r="AI14">
        <f t="shared" si="14"/>
        <v>0</v>
      </c>
      <c r="AJ14">
        <f t="shared" si="15"/>
        <v>0</v>
      </c>
      <c r="AK14">
        <f t="shared" si="16"/>
        <v>0</v>
      </c>
    </row>
    <row r="15" spans="1:37" ht="22.5" customHeight="1">
      <c r="A15" s="20">
        <v>45700</v>
      </c>
      <c r="B15" s="26">
        <v>7.4340000000000002</v>
      </c>
      <c r="C15" s="6">
        <v>6.4000000000000001E-2</v>
      </c>
      <c r="D15" s="6">
        <v>0.13</v>
      </c>
      <c r="E15" s="26">
        <v>0.107</v>
      </c>
      <c r="F15" s="6">
        <v>5.9999999999999995E-4</v>
      </c>
      <c r="G15" s="26">
        <v>0.02</v>
      </c>
      <c r="H15" s="6">
        <v>0.57140000000000002</v>
      </c>
      <c r="I15" s="26">
        <v>24.382999999999999</v>
      </c>
      <c r="J15" s="6">
        <v>3.43</v>
      </c>
      <c r="K15" s="6">
        <v>48.49</v>
      </c>
      <c r="L15" s="6">
        <v>8.2000000000000003E-2</v>
      </c>
      <c r="M15" s="52">
        <v>0.06</v>
      </c>
      <c r="N15" s="49">
        <v>0.224</v>
      </c>
      <c r="O15" s="7"/>
      <c r="P15" s="7"/>
      <c r="Q15" s="49"/>
      <c r="R15" s="49"/>
      <c r="S15" s="25"/>
      <c r="T15" s="29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  <c r="AE15">
        <f t="shared" si="10"/>
        <v>0</v>
      </c>
      <c r="AF15">
        <f t="shared" si="11"/>
        <v>0</v>
      </c>
      <c r="AG15">
        <f t="shared" si="12"/>
        <v>0</v>
      </c>
      <c r="AH15">
        <f t="shared" si="13"/>
        <v>0</v>
      </c>
      <c r="AI15">
        <f t="shared" si="14"/>
        <v>0</v>
      </c>
      <c r="AJ15">
        <f t="shared" si="15"/>
        <v>0</v>
      </c>
      <c r="AK15">
        <f t="shared" si="16"/>
        <v>0</v>
      </c>
    </row>
    <row r="16" spans="1:37" ht="22.5" customHeight="1">
      <c r="A16" s="20">
        <v>45701</v>
      </c>
      <c r="B16" s="26">
        <v>7.375</v>
      </c>
      <c r="C16" s="6">
        <v>4.7E-2</v>
      </c>
      <c r="D16" s="6">
        <v>0.19600000000000001</v>
      </c>
      <c r="E16" s="26">
        <v>8.5999999999999993E-2</v>
      </c>
      <c r="F16" s="6">
        <v>2E-3</v>
      </c>
      <c r="G16" s="26">
        <v>2.5000000000000001E-2</v>
      </c>
      <c r="H16" s="6">
        <v>0.3674</v>
      </c>
      <c r="I16" s="26">
        <v>19.048999999999999</v>
      </c>
      <c r="J16" s="6">
        <v>0.59230000000000005</v>
      </c>
      <c r="K16" s="6">
        <v>57.223999999999997</v>
      </c>
      <c r="L16" s="6">
        <v>6.6000000000000003E-2</v>
      </c>
      <c r="M16" s="52">
        <v>0.06</v>
      </c>
      <c r="N16" s="49">
        <v>0.125</v>
      </c>
      <c r="O16" s="53"/>
      <c r="P16" s="53"/>
      <c r="Q16" s="53"/>
      <c r="R16" s="53"/>
      <c r="S16" s="53"/>
      <c r="T16" s="29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K16">
        <f t="shared" si="16"/>
        <v>0</v>
      </c>
    </row>
    <row r="17" spans="1:37" ht="22.5" customHeight="1">
      <c r="A17" s="20">
        <v>45702</v>
      </c>
      <c r="B17" s="26">
        <v>7.3710000000000004</v>
      </c>
      <c r="C17" s="6">
        <v>3.6999999999999998E-2</v>
      </c>
      <c r="D17" s="6">
        <v>0.16</v>
      </c>
      <c r="E17" s="26">
        <v>7.9000000000000001E-2</v>
      </c>
      <c r="F17" s="6">
        <v>2E-3</v>
      </c>
      <c r="G17" s="26">
        <v>0.02</v>
      </c>
      <c r="H17" s="6">
        <v>0.42380000000000001</v>
      </c>
      <c r="I17" s="26">
        <v>19.148</v>
      </c>
      <c r="J17" s="6">
        <v>0.84670000000000001</v>
      </c>
      <c r="K17" s="6">
        <v>80.771000000000001</v>
      </c>
      <c r="L17" s="6">
        <v>3.2000000000000001E-2</v>
      </c>
      <c r="M17" s="52">
        <v>2.3E-2</v>
      </c>
      <c r="N17" s="49">
        <v>2.3E-2</v>
      </c>
      <c r="O17" s="7">
        <v>4</v>
      </c>
      <c r="P17" s="7">
        <v>1.7</v>
      </c>
      <c r="Q17" s="49"/>
      <c r="R17" s="49"/>
      <c r="S17" s="25">
        <v>0.88</v>
      </c>
      <c r="T17" s="29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K17">
        <f t="shared" si="16"/>
        <v>0</v>
      </c>
    </row>
    <row r="18" spans="1:37" ht="22.5" customHeight="1">
      <c r="A18" s="20">
        <v>45703</v>
      </c>
      <c r="B18" s="26">
        <v>7.4649999999999999</v>
      </c>
      <c r="C18" s="6">
        <v>3.9E-2</v>
      </c>
      <c r="D18" s="6">
        <v>0.14399999999999999</v>
      </c>
      <c r="E18" s="26">
        <v>0.108</v>
      </c>
      <c r="F18" s="6">
        <v>7.0000000000000001E-3</v>
      </c>
      <c r="G18" s="26">
        <v>0.02</v>
      </c>
      <c r="H18" s="6">
        <v>7.9899999999999999E-2</v>
      </c>
      <c r="I18" s="26">
        <v>16.027000000000001</v>
      </c>
      <c r="J18" s="6">
        <v>0.434</v>
      </c>
      <c r="K18" s="6">
        <v>86.817999999999998</v>
      </c>
      <c r="L18" s="6">
        <v>4.2000000000000003E-2</v>
      </c>
      <c r="M18" s="52">
        <v>1.4E-2</v>
      </c>
      <c r="N18" s="49">
        <v>1.4E-2</v>
      </c>
      <c r="O18" s="7"/>
      <c r="P18" s="7"/>
      <c r="Q18" s="49"/>
      <c r="R18" s="49"/>
      <c r="S18" s="25"/>
      <c r="T18" s="29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K18">
        <f t="shared" si="16"/>
        <v>0</v>
      </c>
    </row>
    <row r="19" spans="1:37" ht="22.5" customHeight="1">
      <c r="A19" s="20">
        <v>45704</v>
      </c>
      <c r="B19" s="26">
        <v>7.5060000000000002</v>
      </c>
      <c r="C19" s="6">
        <v>3.5999999999999997E-2</v>
      </c>
      <c r="D19" s="6">
        <v>0.14199999999999999</v>
      </c>
      <c r="E19" s="26">
        <v>0.1</v>
      </c>
      <c r="F19" s="6">
        <v>2E-3</v>
      </c>
      <c r="G19" s="26">
        <v>0.02</v>
      </c>
      <c r="H19" s="6">
        <v>0.46579999999999999</v>
      </c>
      <c r="I19" s="26">
        <v>18.175000000000001</v>
      </c>
      <c r="J19" s="6">
        <v>3.2199999999999999E-2</v>
      </c>
      <c r="K19" s="6">
        <v>139.72200000000001</v>
      </c>
      <c r="L19" s="6">
        <v>4.3999999999999997E-2</v>
      </c>
      <c r="M19" s="52">
        <v>0.04</v>
      </c>
      <c r="N19" s="49">
        <v>0.04</v>
      </c>
      <c r="O19" s="7"/>
      <c r="P19" s="7"/>
      <c r="Q19" s="49"/>
      <c r="R19" s="49"/>
      <c r="S19" s="25"/>
      <c r="T19" s="29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K19">
        <f t="shared" si="16"/>
        <v>0</v>
      </c>
    </row>
    <row r="20" spans="1:37" ht="22.5" customHeight="1">
      <c r="A20" s="20">
        <v>45705</v>
      </c>
      <c r="B20" s="26">
        <v>7.4459999999999997</v>
      </c>
      <c r="C20" s="6">
        <v>5.8999999999999997E-2</v>
      </c>
      <c r="D20" s="6">
        <v>0.16300000000000001</v>
      </c>
      <c r="E20" s="26">
        <v>5.3999999999999999E-2</v>
      </c>
      <c r="F20" s="6">
        <v>1E-3</v>
      </c>
      <c r="G20" s="26">
        <v>2.5000000000000001E-2</v>
      </c>
      <c r="H20" s="6">
        <v>0.29210000000000003</v>
      </c>
      <c r="I20" s="26">
        <v>23.896000000000001</v>
      </c>
      <c r="J20" s="6">
        <v>0.23169999999999999</v>
      </c>
      <c r="K20" s="6">
        <v>132.45400000000001</v>
      </c>
      <c r="L20" s="6">
        <v>5.3999999999999999E-2</v>
      </c>
      <c r="M20" s="52">
        <v>6.5000000000000002E-2</v>
      </c>
      <c r="N20" s="49">
        <v>0.14699999999999999</v>
      </c>
      <c r="O20" s="7"/>
      <c r="P20" s="7"/>
      <c r="Q20" s="49"/>
      <c r="R20" s="49"/>
      <c r="S20" s="25"/>
      <c r="T20" s="29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K20">
        <f t="shared" si="16"/>
        <v>0</v>
      </c>
    </row>
    <row r="21" spans="1:37" ht="22.5" customHeight="1">
      <c r="A21" s="20">
        <v>45706</v>
      </c>
      <c r="B21" s="54">
        <v>7.3979999999999997</v>
      </c>
      <c r="C21" s="55">
        <v>4.2000000000000003E-2</v>
      </c>
      <c r="D21" s="55">
        <v>0.188</v>
      </c>
      <c r="E21" s="54">
        <v>6.3E-2</v>
      </c>
      <c r="F21" s="55">
        <v>5.9999999999999995E-4</v>
      </c>
      <c r="G21" s="54">
        <v>0.02</v>
      </c>
      <c r="H21" s="55">
        <v>0.26669999999999999</v>
      </c>
      <c r="I21" s="54">
        <v>18.298999999999999</v>
      </c>
      <c r="J21" s="55">
        <v>0.62419999999999998</v>
      </c>
      <c r="K21" s="55">
        <v>112.292</v>
      </c>
      <c r="L21" s="55">
        <v>3.5000000000000003E-2</v>
      </c>
      <c r="M21" s="52">
        <v>0.06</v>
      </c>
      <c r="N21" s="49">
        <v>0.14399999999999999</v>
      </c>
      <c r="O21" s="7"/>
      <c r="P21" s="7"/>
      <c r="Q21" s="49"/>
      <c r="R21" s="49"/>
      <c r="S21" s="25"/>
      <c r="T21" s="29"/>
      <c r="U21">
        <f t="shared" si="0"/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K21">
        <f t="shared" si="16"/>
        <v>0</v>
      </c>
    </row>
    <row r="22" spans="1:37" ht="22.5" customHeight="1">
      <c r="A22" s="20">
        <v>45707</v>
      </c>
      <c r="B22" s="26">
        <v>7.46</v>
      </c>
      <c r="C22" s="6">
        <v>4.3999999999999997E-2</v>
      </c>
      <c r="D22" s="6">
        <v>0.16700000000000001</v>
      </c>
      <c r="E22" s="26">
        <v>0.11</v>
      </c>
      <c r="F22" s="6">
        <v>5.9999999999999995E-4</v>
      </c>
      <c r="G22" s="26">
        <v>2.5000000000000001E-2</v>
      </c>
      <c r="H22" s="6">
        <v>0.28220000000000001</v>
      </c>
      <c r="I22" s="26">
        <v>16.914000000000001</v>
      </c>
      <c r="J22" s="6">
        <v>0.3896</v>
      </c>
      <c r="K22" s="6">
        <v>82.137</v>
      </c>
      <c r="L22" s="6">
        <v>4.3999999999999997E-2</v>
      </c>
      <c r="M22" s="52">
        <v>0.06</v>
      </c>
      <c r="N22" s="49">
        <v>0.11</v>
      </c>
      <c r="O22" s="7"/>
      <c r="P22" s="7"/>
      <c r="Q22" s="49"/>
      <c r="R22" s="49"/>
      <c r="S22" s="25"/>
      <c r="T22" s="29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>O22*T22</f>
        <v>0</v>
      </c>
      <c r="AH22">
        <f>P22*T22</f>
        <v>0</v>
      </c>
      <c r="AI22">
        <f>Q22*T22</f>
        <v>0</v>
      </c>
      <c r="AJ22">
        <f>R22*T22</f>
        <v>0</v>
      </c>
      <c r="AK22">
        <f>S22*T22</f>
        <v>0</v>
      </c>
    </row>
    <row r="23" spans="1:37" ht="22.5" customHeight="1">
      <c r="A23" s="20">
        <v>45708</v>
      </c>
      <c r="B23" s="26">
        <v>7.4630000000000001</v>
      </c>
      <c r="C23" s="6">
        <v>3.6999999999999998E-2</v>
      </c>
      <c r="D23" s="6">
        <v>0.22800000000000001</v>
      </c>
      <c r="E23" s="26">
        <v>7.3999999999999996E-2</v>
      </c>
      <c r="F23" s="6">
        <v>5.9999999999999995E-4</v>
      </c>
      <c r="G23" s="26">
        <v>0.02</v>
      </c>
      <c r="H23" s="6">
        <v>0.2777</v>
      </c>
      <c r="I23" s="26">
        <v>18.102</v>
      </c>
      <c r="J23" s="6">
        <v>0.80110000000000003</v>
      </c>
      <c r="K23" s="6">
        <v>80.411000000000001</v>
      </c>
      <c r="L23" s="6">
        <v>4.5999999999999999E-2</v>
      </c>
      <c r="M23" s="52">
        <v>7.0000000000000007E-2</v>
      </c>
      <c r="N23" s="49">
        <v>0.28299999999999997</v>
      </c>
      <c r="O23" s="7"/>
      <c r="P23" s="7"/>
      <c r="Q23" s="49"/>
      <c r="R23" s="49"/>
      <c r="S23" s="25"/>
      <c r="T23" s="29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  <c r="Y23">
        <f t="shared" si="4"/>
        <v>0</v>
      </c>
      <c r="Z23">
        <f t="shared" si="5"/>
        <v>0</v>
      </c>
      <c r="AA23">
        <f t="shared" si="6"/>
        <v>0</v>
      </c>
      <c r="AB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K23">
        <f t="shared" si="16"/>
        <v>0</v>
      </c>
    </row>
    <row r="24" spans="1:37" ht="22.5" customHeight="1">
      <c r="A24" s="20">
        <v>45709</v>
      </c>
      <c r="B24" s="26">
        <v>7.4480000000000004</v>
      </c>
      <c r="C24" s="6">
        <v>5.2999999999999999E-2</v>
      </c>
      <c r="D24" s="6">
        <v>0.40500000000000003</v>
      </c>
      <c r="E24" s="26">
        <v>0.112</v>
      </c>
      <c r="F24" s="6">
        <v>2E-3</v>
      </c>
      <c r="G24" s="26">
        <v>0.02</v>
      </c>
      <c r="H24" s="6">
        <v>0.34389999999999998</v>
      </c>
      <c r="I24" s="26">
        <v>26.806000000000001</v>
      </c>
      <c r="J24" s="6">
        <v>3.4819</v>
      </c>
      <c r="K24" s="6">
        <v>93.765000000000001</v>
      </c>
      <c r="L24" s="6">
        <v>3.9E-2</v>
      </c>
      <c r="M24" s="52">
        <v>0.05</v>
      </c>
      <c r="N24" s="49">
        <v>0.08</v>
      </c>
      <c r="O24" s="7"/>
      <c r="P24" s="7"/>
      <c r="Q24" s="49"/>
      <c r="R24" s="49"/>
      <c r="S24" s="25"/>
      <c r="T24" s="29"/>
      <c r="U24">
        <f>C24*T24</f>
        <v>0</v>
      </c>
      <c r="V24">
        <f>D24*T24</f>
        <v>0</v>
      </c>
      <c r="W24">
        <f>E24*T24</f>
        <v>0</v>
      </c>
      <c r="X24">
        <f>F24*T24</f>
        <v>0</v>
      </c>
      <c r="Y24">
        <f>G24*T24</f>
        <v>0</v>
      </c>
      <c r="Z24">
        <f>H24*T24</f>
        <v>0</v>
      </c>
      <c r="AA24">
        <f>I24*T24</f>
        <v>0</v>
      </c>
      <c r="AB24">
        <f>J24*T24</f>
        <v>0</v>
      </c>
      <c r="AC24">
        <f>K24*T24</f>
        <v>0</v>
      </c>
      <c r="AD24">
        <f>L24*T24</f>
        <v>0</v>
      </c>
      <c r="AE24">
        <f>M24*T24</f>
        <v>0</v>
      </c>
      <c r="AF24">
        <f>N24*T24</f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K24">
        <f t="shared" si="16"/>
        <v>0</v>
      </c>
    </row>
    <row r="25" spans="1:37" ht="22.5" customHeight="1">
      <c r="A25" s="20">
        <v>45710</v>
      </c>
      <c r="B25" s="26">
        <v>7.484</v>
      </c>
      <c r="C25" s="6">
        <v>2.4E-2</v>
      </c>
      <c r="D25" s="6">
        <v>0.129</v>
      </c>
      <c r="E25" s="26">
        <v>6.2E-2</v>
      </c>
      <c r="F25" s="6">
        <v>1E-3</v>
      </c>
      <c r="G25" s="26">
        <v>0.02</v>
      </c>
      <c r="H25" s="6">
        <v>0.25590000000000002</v>
      </c>
      <c r="I25" s="26">
        <v>23.637</v>
      </c>
      <c r="J25" s="6">
        <v>3.5173999999999999</v>
      </c>
      <c r="K25" s="6">
        <v>31.416</v>
      </c>
      <c r="L25" s="6">
        <v>1.0999999999999999E-2</v>
      </c>
      <c r="M25" s="52">
        <v>5.5E-2</v>
      </c>
      <c r="N25" s="49">
        <v>0.126</v>
      </c>
      <c r="O25" s="7"/>
      <c r="P25" s="7"/>
      <c r="Q25" s="49"/>
      <c r="R25" s="49"/>
      <c r="S25" s="25"/>
      <c r="T25" s="29"/>
      <c r="U25">
        <f>C25*T25</f>
        <v>0</v>
      </c>
      <c r="V25">
        <f>D25*T25</f>
        <v>0</v>
      </c>
      <c r="W25">
        <f>E25*T25</f>
        <v>0</v>
      </c>
      <c r="X25">
        <f>F25*T25</f>
        <v>0</v>
      </c>
      <c r="Y25">
        <f>G25*T25</f>
        <v>0</v>
      </c>
      <c r="Z25">
        <f>H25*T25</f>
        <v>0</v>
      </c>
      <c r="AA25">
        <f>I25*T25</f>
        <v>0</v>
      </c>
      <c r="AB25">
        <f>J25*T25</f>
        <v>0</v>
      </c>
      <c r="AC25">
        <f>K25*T25</f>
        <v>0</v>
      </c>
      <c r="AD25">
        <f>L25*T25</f>
        <v>0</v>
      </c>
      <c r="AE25">
        <f>M25*T25</f>
        <v>0</v>
      </c>
      <c r="AF25">
        <f>N25*T25</f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K25">
        <f t="shared" si="16"/>
        <v>0</v>
      </c>
    </row>
    <row r="26" spans="1:37" ht="22.5" customHeight="1">
      <c r="A26" s="20">
        <v>45711</v>
      </c>
      <c r="B26" s="26">
        <v>7.6319999999999997</v>
      </c>
      <c r="C26" s="6">
        <v>3.9E-2</v>
      </c>
      <c r="D26" s="6">
        <v>0.42899999999999999</v>
      </c>
      <c r="E26" s="26">
        <v>6.9000000000000006E-2</v>
      </c>
      <c r="F26" s="6">
        <v>5.9999999999999995E-4</v>
      </c>
      <c r="G26" s="26">
        <v>0.02</v>
      </c>
      <c r="H26" s="6">
        <v>0.35510000000000003</v>
      </c>
      <c r="I26" s="26">
        <v>26.239000000000001</v>
      </c>
      <c r="J26" s="6">
        <v>3.8772000000000002</v>
      </c>
      <c r="K26" s="6">
        <v>31.437000000000001</v>
      </c>
      <c r="L26" s="6">
        <v>5.3999999999999999E-2</v>
      </c>
      <c r="M26" s="52">
        <v>4.3999999999999997E-2</v>
      </c>
      <c r="N26" s="49">
        <v>4.3999999999999997E-2</v>
      </c>
      <c r="O26" s="7"/>
      <c r="P26" s="7"/>
      <c r="Q26" s="49"/>
      <c r="R26" s="49"/>
      <c r="S26" s="25"/>
      <c r="T26" s="29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K26">
        <f t="shared" si="16"/>
        <v>0</v>
      </c>
    </row>
    <row r="27" spans="1:37" ht="22.5" customHeight="1">
      <c r="A27" s="20">
        <v>45712</v>
      </c>
      <c r="B27" s="26">
        <v>7.76</v>
      </c>
      <c r="C27" s="6">
        <v>4.1000000000000002E-2</v>
      </c>
      <c r="D27" s="6">
        <v>0.67</v>
      </c>
      <c r="E27" s="26">
        <v>6.4000000000000001E-2</v>
      </c>
      <c r="F27" s="6">
        <v>1E-3</v>
      </c>
      <c r="G27" s="26">
        <v>0.02</v>
      </c>
      <c r="H27" s="6">
        <v>0.30230000000000001</v>
      </c>
      <c r="I27" s="26">
        <v>26.216000000000001</v>
      </c>
      <c r="J27" s="6">
        <v>2.6554000000000002</v>
      </c>
      <c r="K27" s="6">
        <v>31.327000000000002</v>
      </c>
      <c r="L27" s="6">
        <v>4.3999999999999997E-2</v>
      </c>
      <c r="M27" s="52">
        <v>3.3000000000000002E-2</v>
      </c>
      <c r="N27" s="49">
        <v>3.3000000000000002E-2</v>
      </c>
      <c r="O27" s="7"/>
      <c r="P27" s="7"/>
      <c r="Q27" s="49"/>
      <c r="R27" s="49"/>
      <c r="S27" s="25"/>
      <c r="T27" s="29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K27">
        <f t="shared" si="16"/>
        <v>0</v>
      </c>
    </row>
    <row r="28" spans="1:37" ht="22.5" customHeight="1">
      <c r="A28" s="20">
        <v>45713</v>
      </c>
      <c r="B28" s="54">
        <v>7.7750000000000004</v>
      </c>
      <c r="C28" s="55">
        <v>5.8000000000000003E-2</v>
      </c>
      <c r="D28" s="55">
        <v>1.1020000000000001</v>
      </c>
      <c r="E28" s="54">
        <v>0.09</v>
      </c>
      <c r="F28" s="55">
        <v>1E-3</v>
      </c>
      <c r="G28" s="54">
        <v>0.02</v>
      </c>
      <c r="H28" s="55">
        <v>0.72629999999999995</v>
      </c>
      <c r="I28" s="54">
        <v>27.567</v>
      </c>
      <c r="J28" s="55">
        <v>4.8978000000000002</v>
      </c>
      <c r="K28" s="55">
        <v>120.851</v>
      </c>
      <c r="L28" s="55">
        <v>3.4000000000000002E-2</v>
      </c>
      <c r="M28" s="52">
        <v>0.06</v>
      </c>
      <c r="N28" s="49">
        <v>0.29199999999999998</v>
      </c>
      <c r="O28" s="7"/>
      <c r="P28" s="7"/>
      <c r="Q28" s="49"/>
      <c r="R28" s="49"/>
      <c r="S28" s="25"/>
      <c r="T28" s="29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K28">
        <f t="shared" si="16"/>
        <v>0</v>
      </c>
    </row>
    <row r="29" spans="1:37" ht="22.5" customHeight="1">
      <c r="A29" s="20">
        <v>45714</v>
      </c>
      <c r="B29" s="26">
        <v>7.5739999999999998</v>
      </c>
      <c r="C29" s="6">
        <v>5.2999999999999999E-2</v>
      </c>
      <c r="D29" s="6">
        <v>1.329</v>
      </c>
      <c r="E29" s="26">
        <v>7.5999999999999998E-2</v>
      </c>
      <c r="F29" s="6">
        <v>5.9999999999999995E-4</v>
      </c>
      <c r="G29" s="26">
        <v>0.02</v>
      </c>
      <c r="H29" s="6">
        <v>0.4</v>
      </c>
      <c r="I29" s="26">
        <v>26.896999999999998</v>
      </c>
      <c r="J29" s="6">
        <v>2.9159999999999999</v>
      </c>
      <c r="K29" s="6">
        <v>82.77</v>
      </c>
      <c r="L29" s="6">
        <v>0.03</v>
      </c>
      <c r="M29" s="52">
        <v>0.06</v>
      </c>
      <c r="N29" s="49">
        <v>0.14499999999999999</v>
      </c>
      <c r="O29" s="7"/>
      <c r="P29" s="7"/>
      <c r="Q29" s="49"/>
      <c r="R29" s="49"/>
      <c r="S29" s="25"/>
      <c r="T29" s="29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K29">
        <f t="shared" si="16"/>
        <v>0</v>
      </c>
    </row>
    <row r="30" spans="1:37" ht="22.5" customHeight="1">
      <c r="A30" s="20">
        <v>45715</v>
      </c>
      <c r="B30" s="26">
        <v>7.5590000000000002</v>
      </c>
      <c r="C30" s="6">
        <v>7.9000000000000001E-2</v>
      </c>
      <c r="D30" s="6">
        <v>0.60199999999999998</v>
      </c>
      <c r="E30" s="26">
        <v>8.8999999999999996E-2</v>
      </c>
      <c r="F30" s="6">
        <v>5.9999999999999995E-4</v>
      </c>
      <c r="G30" s="26">
        <v>0.02</v>
      </c>
      <c r="H30" s="6">
        <v>0.88770000000000004</v>
      </c>
      <c r="I30" s="26">
        <v>29.852</v>
      </c>
      <c r="J30" s="6">
        <v>1.5867</v>
      </c>
      <c r="K30" s="6">
        <v>93.8</v>
      </c>
      <c r="L30" s="6">
        <v>4.7E-2</v>
      </c>
      <c r="M30" s="52">
        <v>0.05</v>
      </c>
      <c r="N30" s="49">
        <v>8.3000000000000004E-2</v>
      </c>
      <c r="O30" s="7"/>
      <c r="P30" s="7"/>
      <c r="Q30" s="49"/>
      <c r="R30" s="49"/>
      <c r="S30" s="25"/>
      <c r="T30" s="29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K30">
        <f t="shared" si="16"/>
        <v>0</v>
      </c>
    </row>
    <row r="31" spans="1:37" ht="22.5" customHeight="1">
      <c r="A31" s="20">
        <v>45716</v>
      </c>
      <c r="B31" s="26">
        <v>7.5590000000000002</v>
      </c>
      <c r="C31" s="6">
        <v>7.9000000000000001E-2</v>
      </c>
      <c r="D31" s="6">
        <v>0.60199999999999998</v>
      </c>
      <c r="E31" s="26">
        <v>8.8999999999999996E-2</v>
      </c>
      <c r="F31" s="6">
        <v>5.9999999999999995E-4</v>
      </c>
      <c r="G31" s="26">
        <v>0.02</v>
      </c>
      <c r="H31" s="6">
        <v>0.88770000000000004</v>
      </c>
      <c r="I31" s="26">
        <v>29.852</v>
      </c>
      <c r="J31" s="6">
        <v>1.5867</v>
      </c>
      <c r="K31" s="6">
        <v>93.8</v>
      </c>
      <c r="L31" s="6">
        <v>4.7E-2</v>
      </c>
      <c r="M31" s="52">
        <v>0.05</v>
      </c>
      <c r="N31" s="49">
        <v>0.08</v>
      </c>
      <c r="O31" s="7"/>
      <c r="P31" s="7"/>
      <c r="Q31" s="49"/>
      <c r="R31" s="49"/>
      <c r="S31" s="25"/>
      <c r="T31" s="29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K31">
        <f t="shared" si="16"/>
        <v>0</v>
      </c>
    </row>
    <row r="32" spans="1:37" ht="22.5" customHeight="1">
      <c r="A32" s="20"/>
      <c r="B32" s="26"/>
      <c r="C32" s="6"/>
      <c r="D32" s="6"/>
      <c r="E32" s="26"/>
      <c r="F32" s="6"/>
      <c r="G32" s="26"/>
      <c r="H32" s="6"/>
      <c r="I32" s="26"/>
      <c r="J32" s="6"/>
      <c r="K32" s="6"/>
      <c r="L32" s="6"/>
      <c r="M32" s="49"/>
      <c r="N32" s="26"/>
      <c r="O32" s="7"/>
      <c r="P32" s="7"/>
      <c r="Q32" s="49"/>
      <c r="R32" s="49"/>
      <c r="S32" s="25"/>
      <c r="T32" s="29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K32">
        <f t="shared" si="16"/>
        <v>0</v>
      </c>
    </row>
    <row r="33" spans="1:37" ht="22.5" customHeight="1">
      <c r="A33" s="20"/>
      <c r="B33" s="26"/>
      <c r="C33" s="6"/>
      <c r="D33" s="6"/>
      <c r="E33" s="26"/>
      <c r="F33" s="6"/>
      <c r="G33" s="26"/>
      <c r="H33" s="6"/>
      <c r="I33" s="26"/>
      <c r="J33" s="6"/>
      <c r="K33" s="6"/>
      <c r="L33" s="6"/>
      <c r="M33" s="6"/>
      <c r="N33" s="26"/>
      <c r="O33" s="7"/>
      <c r="P33" s="7"/>
      <c r="Q33" s="49"/>
      <c r="R33" s="49"/>
      <c r="S33" s="25"/>
      <c r="T33" s="29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>
        <f t="shared" si="8"/>
        <v>0</v>
      </c>
      <c r="AD33">
        <f t="shared" si="9"/>
        <v>0</v>
      </c>
      <c r="AE33">
        <f t="shared" si="10"/>
        <v>0</v>
      </c>
      <c r="AF33">
        <f t="shared" si="11"/>
        <v>0</v>
      </c>
      <c r="AG33">
        <f t="shared" si="12"/>
        <v>0</v>
      </c>
      <c r="AH33">
        <f t="shared" si="13"/>
        <v>0</v>
      </c>
      <c r="AI33">
        <f t="shared" si="14"/>
        <v>0</v>
      </c>
      <c r="AJ33">
        <f t="shared" si="15"/>
        <v>0</v>
      </c>
      <c r="AK33">
        <f t="shared" si="16"/>
        <v>0</v>
      </c>
    </row>
    <row r="34" spans="1:37" ht="22.5" customHeight="1">
      <c r="A34" s="20"/>
      <c r="B34" s="26"/>
      <c r="C34" s="6"/>
      <c r="D34" s="6"/>
      <c r="E34" s="26"/>
      <c r="F34" s="6"/>
      <c r="G34" s="26"/>
      <c r="H34" s="6"/>
      <c r="I34" s="26"/>
      <c r="J34" s="6"/>
      <c r="K34" s="6"/>
      <c r="L34" s="6"/>
      <c r="M34" s="6"/>
      <c r="N34" s="26"/>
      <c r="O34" s="7"/>
      <c r="P34" s="7"/>
      <c r="Q34" s="49"/>
      <c r="R34" s="49"/>
      <c r="S34" s="25"/>
      <c r="T34" s="29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>
        <f t="shared" si="8"/>
        <v>0</v>
      </c>
      <c r="AD34">
        <f t="shared" ref="AD34" si="17">L34*T34</f>
        <v>0</v>
      </c>
      <c r="AE34">
        <f t="shared" ref="AE34" si="18">M34*T34</f>
        <v>0</v>
      </c>
      <c r="AF34">
        <f t="shared" ref="AF34" si="19">N34*T34</f>
        <v>0</v>
      </c>
      <c r="AG34">
        <f>O34*T34</f>
        <v>0</v>
      </c>
      <c r="AH34">
        <f>P34*T34</f>
        <v>0</v>
      </c>
      <c r="AI34">
        <f>Q34*T34</f>
        <v>0</v>
      </c>
      <c r="AJ34">
        <f>R34*T34</f>
        <v>0</v>
      </c>
      <c r="AK34">
        <f>S34*T34</f>
        <v>0</v>
      </c>
    </row>
    <row r="35" spans="1:37" ht="18.75" customHeight="1">
      <c r="B35" s="13"/>
      <c r="C35" s="11"/>
      <c r="D35" s="11"/>
      <c r="E35" s="12"/>
      <c r="F35" s="11"/>
      <c r="G35" s="12"/>
      <c r="H35" s="11"/>
      <c r="I35" s="12"/>
      <c r="T35" s="21">
        <f>SUM(T4:T34)</f>
        <v>0</v>
      </c>
      <c r="U35">
        <f>SUM(U4:U34)</f>
        <v>0</v>
      </c>
      <c r="V35">
        <f t="shared" ref="V35:AC35" si="20">SUM(V4:V34)</f>
        <v>0</v>
      </c>
      <c r="W35">
        <f t="shared" si="20"/>
        <v>0</v>
      </c>
      <c r="X35">
        <f t="shared" si="20"/>
        <v>0</v>
      </c>
      <c r="Y35">
        <f t="shared" si="20"/>
        <v>0</v>
      </c>
      <c r="Z35">
        <f t="shared" si="20"/>
        <v>0</v>
      </c>
      <c r="AA35">
        <f t="shared" si="20"/>
        <v>0</v>
      </c>
      <c r="AB35">
        <f t="shared" si="20"/>
        <v>0</v>
      </c>
      <c r="AC35">
        <f t="shared" si="20"/>
        <v>0</v>
      </c>
      <c r="AD35">
        <f>SUM(AD4:AD34)</f>
        <v>0</v>
      </c>
      <c r="AE35">
        <f>SUM(AE4:AE34)</f>
        <v>0</v>
      </c>
      <c r="AF35">
        <f>SUM(AF4:AF34)</f>
        <v>0</v>
      </c>
      <c r="AG35">
        <f>SUM(AG4:AG34)</f>
        <v>0</v>
      </c>
      <c r="AH35">
        <f t="shared" ref="AH35:AK35" si="21">SUM(AH4:AH34)</f>
        <v>0</v>
      </c>
      <c r="AI35">
        <f t="shared" si="21"/>
        <v>0</v>
      </c>
      <c r="AJ35">
        <f t="shared" si="21"/>
        <v>0</v>
      </c>
      <c r="AK35">
        <f t="shared" si="21"/>
        <v>0</v>
      </c>
    </row>
    <row r="36" spans="1:37" ht="18.75" customHeight="1">
      <c r="A36" s="8"/>
      <c r="B36" s="8"/>
      <c r="C36" s="11"/>
      <c r="D36" s="11"/>
      <c r="E36" s="12"/>
      <c r="F36" s="11"/>
      <c r="G36" s="12"/>
      <c r="H36" s="11"/>
      <c r="I36" s="12"/>
      <c r="T36" s="15"/>
      <c r="U36" s="19">
        <f>U35/1000000</f>
        <v>0</v>
      </c>
      <c r="V36" s="19">
        <f t="shared" ref="V36:AC36" si="22">V35/1000000</f>
        <v>0</v>
      </c>
      <c r="W36" s="19">
        <f t="shared" si="22"/>
        <v>0</v>
      </c>
      <c r="X36" s="19">
        <f t="shared" si="22"/>
        <v>0</v>
      </c>
      <c r="Y36" s="19">
        <f t="shared" si="22"/>
        <v>0</v>
      </c>
      <c r="Z36" s="19">
        <f t="shared" si="22"/>
        <v>0</v>
      </c>
      <c r="AA36" s="19">
        <f t="shared" si="22"/>
        <v>0</v>
      </c>
      <c r="AB36" s="19">
        <f t="shared" si="22"/>
        <v>0</v>
      </c>
      <c r="AC36" s="19">
        <f t="shared" si="22"/>
        <v>0</v>
      </c>
      <c r="AD36" s="19">
        <f>AD35/1000000</f>
        <v>0</v>
      </c>
      <c r="AE36" s="19">
        <f>AE35/1000000</f>
        <v>0</v>
      </c>
      <c r="AF36" s="19">
        <f>AF35/1000000</f>
        <v>0</v>
      </c>
      <c r="AG36" s="19">
        <f>AG35/1000000</f>
        <v>0</v>
      </c>
      <c r="AH36" s="19">
        <f t="shared" ref="AH36:AK36" si="23">AH35/1000000</f>
        <v>0</v>
      </c>
      <c r="AI36" s="19">
        <f t="shared" si="23"/>
        <v>0</v>
      </c>
      <c r="AJ36" s="19">
        <f t="shared" si="23"/>
        <v>0</v>
      </c>
      <c r="AK36" s="19">
        <f t="shared" si="23"/>
        <v>0</v>
      </c>
    </row>
    <row r="37" spans="1:37" ht="18.75" customHeight="1">
      <c r="U37" s="22" t="s">
        <v>2</v>
      </c>
      <c r="V37" s="22" t="s">
        <v>4</v>
      </c>
      <c r="W37" s="22" t="s">
        <v>5</v>
      </c>
      <c r="X37" s="22" t="s">
        <v>6</v>
      </c>
      <c r="Y37" s="22" t="s">
        <v>8</v>
      </c>
      <c r="Z37" s="22" t="s">
        <v>9</v>
      </c>
      <c r="AA37" s="22" t="s">
        <v>10</v>
      </c>
      <c r="AB37" s="16" t="s">
        <v>15</v>
      </c>
      <c r="AC37" s="10" t="s">
        <v>13</v>
      </c>
      <c r="AD37" s="22" t="s">
        <v>3</v>
      </c>
      <c r="AE37" s="22" t="s">
        <v>25</v>
      </c>
      <c r="AF37" s="22" t="s">
        <v>26</v>
      </c>
      <c r="AG37" s="22" t="s">
        <v>11</v>
      </c>
      <c r="AH37" s="7" t="s">
        <v>20</v>
      </c>
      <c r="AI37" s="7" t="s">
        <v>21</v>
      </c>
      <c r="AJ37" s="7" t="s">
        <v>22</v>
      </c>
      <c r="AK37" s="7" t="s">
        <v>24</v>
      </c>
    </row>
    <row r="38" spans="1:37" ht="18.75" customHeight="1"/>
  </sheetData>
  <mergeCells count="2">
    <mergeCell ref="A2:A3"/>
    <mergeCell ref="A1:T1"/>
  </mergeCells>
  <phoneticPr fontId="6" type="noConversion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opLeftCell="A11" workbookViewId="0">
      <selection activeCell="D30" sqref="D30"/>
    </sheetView>
  </sheetViews>
  <sheetFormatPr defaultColWidth="9" defaultRowHeight="13.5"/>
  <cols>
    <col min="20" max="20" width="9.5" bestFit="1" customWidth="1"/>
  </cols>
  <sheetData>
    <row r="1" spans="1:37" ht="20.25">
      <c r="A1" s="57" t="s">
        <v>27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37" ht="14.25">
      <c r="A2" s="56" t="s">
        <v>1</v>
      </c>
      <c r="B2" s="17" t="s">
        <v>16</v>
      </c>
      <c r="C2" s="2" t="s">
        <v>2</v>
      </c>
      <c r="D2" s="3" t="s">
        <v>4</v>
      </c>
      <c r="E2" s="3" t="s">
        <v>5</v>
      </c>
      <c r="F2" s="3" t="s">
        <v>6</v>
      </c>
      <c r="G2" s="30" t="s">
        <v>8</v>
      </c>
      <c r="H2" s="30" t="s">
        <v>9</v>
      </c>
      <c r="I2" s="30" t="s">
        <v>10</v>
      </c>
      <c r="J2" s="30" t="s">
        <v>7</v>
      </c>
      <c r="K2" s="10" t="s">
        <v>13</v>
      </c>
      <c r="L2" s="3" t="s">
        <v>3</v>
      </c>
      <c r="M2" s="3" t="s">
        <v>18</v>
      </c>
      <c r="N2" s="3" t="s">
        <v>19</v>
      </c>
      <c r="O2" s="7" t="s">
        <v>11</v>
      </c>
      <c r="P2" s="23" t="s">
        <v>20</v>
      </c>
      <c r="Q2" s="7" t="s">
        <v>21</v>
      </c>
      <c r="R2" s="7" t="s">
        <v>22</v>
      </c>
      <c r="S2" s="7" t="s">
        <v>24</v>
      </c>
      <c r="T2" s="10" t="s">
        <v>14</v>
      </c>
      <c r="U2" s="30" t="s">
        <v>2</v>
      </c>
      <c r="V2" s="30" t="s">
        <v>4</v>
      </c>
      <c r="W2" s="30" t="s">
        <v>5</v>
      </c>
      <c r="X2" s="30" t="s">
        <v>6</v>
      </c>
      <c r="Y2" s="30" t="s">
        <v>8</v>
      </c>
      <c r="Z2" s="30" t="s">
        <v>9</v>
      </c>
      <c r="AA2" s="30" t="s">
        <v>10</v>
      </c>
      <c r="AB2" s="16" t="s">
        <v>15</v>
      </c>
      <c r="AC2" s="10" t="s">
        <v>13</v>
      </c>
      <c r="AD2" s="30" t="s">
        <v>3</v>
      </c>
      <c r="AE2" s="30" t="s">
        <v>18</v>
      </c>
      <c r="AF2" s="30" t="s">
        <v>19</v>
      </c>
      <c r="AG2" s="30" t="s">
        <v>11</v>
      </c>
      <c r="AH2" s="7" t="s">
        <v>20</v>
      </c>
      <c r="AI2" s="7" t="s">
        <v>21</v>
      </c>
      <c r="AJ2" s="7" t="s">
        <v>22</v>
      </c>
      <c r="AK2" s="7" t="s">
        <v>24</v>
      </c>
    </row>
    <row r="3" spans="1:37">
      <c r="A3" s="56"/>
      <c r="B3" s="18" t="s">
        <v>17</v>
      </c>
      <c r="C3" s="4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14" t="s">
        <v>12</v>
      </c>
      <c r="P3" s="14" t="s">
        <v>12</v>
      </c>
      <c r="Q3" s="14" t="s">
        <v>12</v>
      </c>
      <c r="R3" s="14" t="s">
        <v>12</v>
      </c>
      <c r="S3" s="14" t="s">
        <v>12</v>
      </c>
      <c r="T3" s="24" t="s">
        <v>23</v>
      </c>
    </row>
    <row r="4" spans="1:37" ht="14.25">
      <c r="A4" s="20">
        <v>45689</v>
      </c>
      <c r="B4" s="26"/>
      <c r="C4" s="6"/>
      <c r="D4" s="6"/>
      <c r="E4" s="26"/>
      <c r="F4" s="6"/>
      <c r="G4" s="26"/>
      <c r="H4" s="6"/>
      <c r="I4" s="26"/>
      <c r="J4" s="6"/>
      <c r="K4" s="6"/>
      <c r="L4" s="6"/>
      <c r="M4" s="6"/>
      <c r="N4" s="26"/>
      <c r="O4" s="7"/>
      <c r="P4" s="7"/>
      <c r="Q4" s="26"/>
      <c r="R4" s="26"/>
      <c r="S4" s="25"/>
      <c r="T4" s="29"/>
      <c r="U4">
        <f t="shared" ref="U4:U34" si="0">C4*T4</f>
        <v>0</v>
      </c>
      <c r="V4">
        <f t="shared" ref="V4:V34" si="1">D4*T4</f>
        <v>0</v>
      </c>
      <c r="W4">
        <f t="shared" ref="W4:W34" si="2">E4*T4</f>
        <v>0</v>
      </c>
      <c r="X4">
        <f t="shared" ref="X4:X34" si="3">F4*T4</f>
        <v>0</v>
      </c>
      <c r="Y4">
        <f t="shared" ref="Y4:Y34" si="4">G4*T4</f>
        <v>0</v>
      </c>
      <c r="Z4">
        <f t="shared" ref="Z4:Z34" si="5">H4*T4</f>
        <v>0</v>
      </c>
      <c r="AA4">
        <f t="shared" ref="AA4:AA34" si="6">I4*T4</f>
        <v>0</v>
      </c>
      <c r="AB4">
        <f t="shared" ref="AB4:AB34" si="7">J4*T4</f>
        <v>0</v>
      </c>
      <c r="AC4">
        <f t="shared" ref="AC4:AC34" si="8">K4*T4</f>
        <v>0</v>
      </c>
      <c r="AD4">
        <f t="shared" ref="AD4:AD34" si="9">L4*T4</f>
        <v>0</v>
      </c>
      <c r="AE4">
        <f t="shared" ref="AE4:AE34" si="10">M4*T4</f>
        <v>0</v>
      </c>
      <c r="AF4">
        <f t="shared" ref="AF4:AF34" si="11">N4*T4</f>
        <v>0</v>
      </c>
      <c r="AG4">
        <f>O4*T4</f>
        <v>0</v>
      </c>
      <c r="AH4">
        <f>P4*T4</f>
        <v>0</v>
      </c>
      <c r="AI4">
        <f>Q4*T4</f>
        <v>0</v>
      </c>
      <c r="AJ4">
        <f>R4*T4</f>
        <v>0</v>
      </c>
      <c r="AK4">
        <f>S4*T4</f>
        <v>0</v>
      </c>
    </row>
    <row r="5" spans="1:37" ht="14.25">
      <c r="A5" s="20">
        <v>45690</v>
      </c>
      <c r="B5" s="26"/>
      <c r="C5" s="6"/>
      <c r="D5" s="6"/>
      <c r="E5" s="26"/>
      <c r="F5" s="6"/>
      <c r="G5" s="26"/>
      <c r="H5" s="6"/>
      <c r="I5" s="26"/>
      <c r="J5" s="6"/>
      <c r="K5" s="6"/>
      <c r="L5" s="6"/>
      <c r="M5" s="6"/>
      <c r="N5" s="26"/>
      <c r="O5" s="7"/>
      <c r="P5" s="7"/>
      <c r="Q5" s="26"/>
      <c r="R5" s="26"/>
      <c r="S5" s="25"/>
      <c r="T5" s="29"/>
      <c r="U5">
        <f t="shared" si="0"/>
        <v>0</v>
      </c>
      <c r="V5">
        <f t="shared" si="1"/>
        <v>0</v>
      </c>
      <c r="W5">
        <f t="shared" si="2"/>
        <v>0</v>
      </c>
      <c r="X5">
        <f t="shared" si="3"/>
        <v>0</v>
      </c>
      <c r="Y5">
        <f t="shared" si="4"/>
        <v>0</v>
      </c>
      <c r="Z5">
        <f t="shared" si="5"/>
        <v>0</v>
      </c>
      <c r="AA5">
        <f t="shared" si="6"/>
        <v>0</v>
      </c>
      <c r="AB5">
        <f t="shared" si="7"/>
        <v>0</v>
      </c>
      <c r="AC5">
        <f t="shared" si="8"/>
        <v>0</v>
      </c>
      <c r="AD5">
        <f t="shared" si="9"/>
        <v>0</v>
      </c>
      <c r="AE5">
        <f t="shared" si="10"/>
        <v>0</v>
      </c>
      <c r="AF5">
        <f t="shared" si="11"/>
        <v>0</v>
      </c>
      <c r="AG5">
        <f t="shared" ref="AG5:AG33" si="12">O5*T5</f>
        <v>0</v>
      </c>
      <c r="AH5">
        <f t="shared" ref="AH5:AH33" si="13">P5*T5</f>
        <v>0</v>
      </c>
      <c r="AI5">
        <f t="shared" ref="AI5:AI33" si="14">Q5*T5</f>
        <v>0</v>
      </c>
      <c r="AJ5">
        <f t="shared" ref="AJ5:AJ33" si="15">R5*T5</f>
        <v>0</v>
      </c>
      <c r="AK5">
        <f t="shared" ref="AK5:AK33" si="16">S5*T5</f>
        <v>0</v>
      </c>
    </row>
    <row r="6" spans="1:37" ht="14.25">
      <c r="A6" s="20">
        <v>45691</v>
      </c>
      <c r="B6" s="26"/>
      <c r="C6" s="6"/>
      <c r="D6" s="6"/>
      <c r="E6" s="26"/>
      <c r="F6" s="6"/>
      <c r="G6" s="26"/>
      <c r="H6" s="6"/>
      <c r="I6" s="26"/>
      <c r="J6" s="6"/>
      <c r="K6" s="6"/>
      <c r="L6" s="6"/>
      <c r="M6" s="6"/>
      <c r="N6" s="26"/>
      <c r="O6" s="7"/>
      <c r="P6" s="7"/>
      <c r="Q6" s="26"/>
      <c r="R6" s="26"/>
      <c r="S6" s="25"/>
      <c r="T6" s="29"/>
      <c r="U6">
        <f t="shared" si="0"/>
        <v>0</v>
      </c>
      <c r="V6">
        <f t="shared" si="1"/>
        <v>0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F6">
        <f t="shared" si="11"/>
        <v>0</v>
      </c>
      <c r="AG6">
        <f t="shared" si="12"/>
        <v>0</v>
      </c>
      <c r="AH6">
        <f t="shared" si="13"/>
        <v>0</v>
      </c>
      <c r="AI6">
        <f t="shared" si="14"/>
        <v>0</v>
      </c>
      <c r="AJ6">
        <f t="shared" si="15"/>
        <v>0</v>
      </c>
      <c r="AK6">
        <f t="shared" si="16"/>
        <v>0</v>
      </c>
    </row>
    <row r="7" spans="1:37" ht="14.25">
      <c r="A7" s="20">
        <v>45692</v>
      </c>
      <c r="B7" s="26"/>
      <c r="C7" s="6"/>
      <c r="D7" s="6"/>
      <c r="E7" s="26"/>
      <c r="F7" s="6"/>
      <c r="G7" s="26"/>
      <c r="H7" s="6"/>
      <c r="I7" s="26"/>
      <c r="J7" s="6"/>
      <c r="K7" s="6"/>
      <c r="L7" s="6"/>
      <c r="M7" s="6"/>
      <c r="N7" s="26"/>
      <c r="O7" s="7"/>
      <c r="P7" s="7"/>
      <c r="Q7" s="26"/>
      <c r="R7" s="26"/>
      <c r="S7" s="25"/>
      <c r="T7" s="29"/>
      <c r="U7">
        <f t="shared" si="0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F7">
        <f t="shared" si="11"/>
        <v>0</v>
      </c>
      <c r="AG7">
        <f t="shared" si="12"/>
        <v>0</v>
      </c>
      <c r="AH7">
        <f t="shared" si="13"/>
        <v>0</v>
      </c>
      <c r="AI7">
        <f t="shared" si="14"/>
        <v>0</v>
      </c>
      <c r="AJ7">
        <f t="shared" si="15"/>
        <v>0</v>
      </c>
      <c r="AK7">
        <f t="shared" si="16"/>
        <v>0</v>
      </c>
    </row>
    <row r="8" spans="1:37" ht="14.25">
      <c r="A8" s="20">
        <v>45693</v>
      </c>
      <c r="B8" s="26"/>
      <c r="C8" s="6"/>
      <c r="D8" s="6"/>
      <c r="E8" s="26"/>
      <c r="F8" s="6"/>
      <c r="G8" s="26"/>
      <c r="H8" s="6"/>
      <c r="I8" s="26"/>
      <c r="J8" s="6"/>
      <c r="K8" s="6"/>
      <c r="L8" s="6"/>
      <c r="M8" s="6"/>
      <c r="N8" s="26"/>
      <c r="O8" s="7"/>
      <c r="P8" s="7"/>
      <c r="Q8" s="26"/>
      <c r="R8" s="26"/>
      <c r="S8" s="25"/>
      <c r="T8" s="29"/>
      <c r="U8">
        <f t="shared" si="0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F8">
        <f t="shared" si="11"/>
        <v>0</v>
      </c>
      <c r="AG8">
        <f t="shared" si="12"/>
        <v>0</v>
      </c>
      <c r="AH8">
        <f t="shared" si="13"/>
        <v>0</v>
      </c>
      <c r="AI8">
        <f t="shared" si="14"/>
        <v>0</v>
      </c>
      <c r="AJ8">
        <f t="shared" si="15"/>
        <v>0</v>
      </c>
      <c r="AK8">
        <f t="shared" si="16"/>
        <v>0</v>
      </c>
    </row>
    <row r="9" spans="1:37" ht="14.25">
      <c r="A9" s="20">
        <v>45694</v>
      </c>
      <c r="B9" s="26"/>
      <c r="C9" s="6"/>
      <c r="D9" s="6"/>
      <c r="E9" s="26"/>
      <c r="F9" s="6"/>
      <c r="G9" s="26"/>
      <c r="H9" s="6"/>
      <c r="I9" s="26"/>
      <c r="J9" s="6"/>
      <c r="K9" s="6"/>
      <c r="L9" s="6"/>
      <c r="M9" s="6"/>
      <c r="N9" s="26"/>
      <c r="O9" s="7"/>
      <c r="P9" s="7"/>
      <c r="Q9" s="26"/>
      <c r="R9" s="26"/>
      <c r="S9" s="25"/>
      <c r="T9" s="29"/>
      <c r="U9">
        <f t="shared" si="0"/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F9">
        <f t="shared" si="11"/>
        <v>0</v>
      </c>
      <c r="AG9">
        <f t="shared" si="12"/>
        <v>0</v>
      </c>
      <c r="AH9">
        <f t="shared" si="13"/>
        <v>0</v>
      </c>
      <c r="AI9">
        <f t="shared" si="14"/>
        <v>0</v>
      </c>
      <c r="AJ9">
        <f t="shared" si="15"/>
        <v>0</v>
      </c>
      <c r="AK9">
        <f t="shared" si="16"/>
        <v>0</v>
      </c>
    </row>
    <row r="10" spans="1:37" ht="14.25">
      <c r="A10" s="20">
        <v>45695</v>
      </c>
      <c r="B10" s="28"/>
      <c r="C10" s="27"/>
      <c r="D10" s="27"/>
      <c r="E10" s="28"/>
      <c r="F10" s="27"/>
      <c r="G10" s="28"/>
      <c r="H10" s="27"/>
      <c r="I10" s="28"/>
      <c r="J10" s="27"/>
      <c r="K10" s="27"/>
      <c r="L10" s="27"/>
      <c r="M10" s="6"/>
      <c r="N10" s="26"/>
      <c r="O10" s="7"/>
      <c r="P10" s="7"/>
      <c r="Q10" s="26"/>
      <c r="R10" s="26"/>
      <c r="S10" s="25"/>
      <c r="T10" s="29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F10">
        <f t="shared" si="11"/>
        <v>0</v>
      </c>
      <c r="AG10">
        <f t="shared" si="12"/>
        <v>0</v>
      </c>
      <c r="AH10">
        <f t="shared" si="13"/>
        <v>0</v>
      </c>
      <c r="AI10">
        <f t="shared" si="14"/>
        <v>0</v>
      </c>
      <c r="AJ10">
        <f t="shared" si="15"/>
        <v>0</v>
      </c>
      <c r="AK10">
        <f t="shared" si="16"/>
        <v>0</v>
      </c>
    </row>
    <row r="11" spans="1:37" ht="14.25">
      <c r="A11" s="20">
        <v>45696</v>
      </c>
      <c r="B11" s="26"/>
      <c r="C11" s="6"/>
      <c r="D11" s="6"/>
      <c r="E11" s="26"/>
      <c r="F11" s="26"/>
      <c r="G11" s="6"/>
      <c r="H11" s="26"/>
      <c r="I11" s="6"/>
      <c r="J11" s="26"/>
      <c r="K11" s="6"/>
      <c r="L11" s="6"/>
      <c r="M11" s="6"/>
      <c r="N11" s="26"/>
      <c r="O11" s="7"/>
      <c r="P11" s="7"/>
      <c r="Q11" s="26"/>
      <c r="R11" s="26"/>
      <c r="S11" s="25"/>
      <c r="T11" s="29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F11">
        <f t="shared" si="11"/>
        <v>0</v>
      </c>
      <c r="AG11">
        <f t="shared" si="12"/>
        <v>0</v>
      </c>
      <c r="AH11">
        <f t="shared" si="13"/>
        <v>0</v>
      </c>
      <c r="AI11">
        <f t="shared" si="14"/>
        <v>0</v>
      </c>
      <c r="AJ11">
        <f t="shared" si="15"/>
        <v>0</v>
      </c>
      <c r="AK11">
        <f t="shared" si="16"/>
        <v>0</v>
      </c>
    </row>
    <row r="12" spans="1:37" ht="14.25">
      <c r="A12" s="20">
        <v>45697</v>
      </c>
      <c r="B12" s="26"/>
      <c r="C12" s="6"/>
      <c r="D12" s="6"/>
      <c r="E12" s="26"/>
      <c r="F12" s="6"/>
      <c r="G12" s="26"/>
      <c r="H12" s="6"/>
      <c r="I12" s="6"/>
      <c r="J12" s="26"/>
      <c r="K12" s="6"/>
      <c r="L12" s="6"/>
      <c r="M12" s="6"/>
      <c r="N12" s="26"/>
      <c r="O12" s="7"/>
      <c r="P12" s="7"/>
      <c r="Q12" s="26"/>
      <c r="R12" s="26"/>
      <c r="S12" s="25"/>
      <c r="T12" s="29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F12">
        <f t="shared" si="11"/>
        <v>0</v>
      </c>
      <c r="AG12">
        <f t="shared" si="12"/>
        <v>0</v>
      </c>
      <c r="AH12">
        <f t="shared" si="13"/>
        <v>0</v>
      </c>
      <c r="AI12">
        <f t="shared" si="14"/>
        <v>0</v>
      </c>
      <c r="AJ12">
        <f t="shared" si="15"/>
        <v>0</v>
      </c>
      <c r="AK12">
        <f t="shared" si="16"/>
        <v>0</v>
      </c>
    </row>
    <row r="13" spans="1:37" ht="14.25">
      <c r="A13" s="20">
        <v>45698</v>
      </c>
      <c r="B13" s="26"/>
      <c r="C13" s="6"/>
      <c r="D13" s="6"/>
      <c r="E13" s="26"/>
      <c r="F13" s="6"/>
      <c r="G13" s="26"/>
      <c r="H13" s="6"/>
      <c r="I13" s="26"/>
      <c r="J13" s="6"/>
      <c r="K13" s="6"/>
      <c r="L13" s="6"/>
      <c r="M13" s="6"/>
      <c r="N13" s="26"/>
      <c r="O13" s="7"/>
      <c r="P13" s="7"/>
      <c r="Q13" s="26"/>
      <c r="R13" s="26"/>
      <c r="S13" s="25"/>
      <c r="T13" s="29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  <c r="AE13">
        <f t="shared" si="10"/>
        <v>0</v>
      </c>
      <c r="AF13">
        <f t="shared" si="11"/>
        <v>0</v>
      </c>
      <c r="AG13">
        <f t="shared" si="12"/>
        <v>0</v>
      </c>
      <c r="AH13">
        <f t="shared" si="13"/>
        <v>0</v>
      </c>
      <c r="AI13">
        <f t="shared" si="14"/>
        <v>0</v>
      </c>
      <c r="AJ13">
        <f t="shared" si="15"/>
        <v>0</v>
      </c>
      <c r="AK13">
        <f t="shared" si="16"/>
        <v>0</v>
      </c>
    </row>
    <row r="14" spans="1:37" ht="14.25">
      <c r="A14" s="20">
        <v>45699</v>
      </c>
      <c r="B14" s="26"/>
      <c r="C14" s="6"/>
      <c r="D14" s="6"/>
      <c r="E14" s="26"/>
      <c r="F14" s="6"/>
      <c r="G14" s="26"/>
      <c r="H14" s="6"/>
      <c r="I14" s="26"/>
      <c r="J14" s="6"/>
      <c r="K14" s="6"/>
      <c r="L14" s="6"/>
      <c r="M14" s="6"/>
      <c r="N14" s="26"/>
      <c r="O14" s="7"/>
      <c r="P14" s="7"/>
      <c r="Q14" s="26"/>
      <c r="R14" s="26"/>
      <c r="S14" s="25"/>
      <c r="T14" s="29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  <c r="AE14">
        <f t="shared" si="10"/>
        <v>0</v>
      </c>
      <c r="AF14">
        <f t="shared" si="11"/>
        <v>0</v>
      </c>
      <c r="AG14">
        <f t="shared" si="12"/>
        <v>0</v>
      </c>
      <c r="AH14">
        <f t="shared" si="13"/>
        <v>0</v>
      </c>
      <c r="AI14">
        <f t="shared" si="14"/>
        <v>0</v>
      </c>
      <c r="AJ14">
        <f t="shared" si="15"/>
        <v>0</v>
      </c>
      <c r="AK14">
        <f t="shared" si="16"/>
        <v>0</v>
      </c>
    </row>
    <row r="15" spans="1:37" ht="14.25">
      <c r="A15" s="20">
        <v>45700</v>
      </c>
      <c r="B15" s="26"/>
      <c r="C15" s="6"/>
      <c r="D15" s="6"/>
      <c r="E15" s="26"/>
      <c r="F15" s="6"/>
      <c r="G15" s="26"/>
      <c r="H15" s="6"/>
      <c r="I15" s="26"/>
      <c r="J15" s="6"/>
      <c r="K15" s="6"/>
      <c r="L15" s="6"/>
      <c r="M15" s="6"/>
      <c r="N15" s="26"/>
      <c r="O15" s="7"/>
      <c r="P15" s="7"/>
      <c r="Q15" s="26"/>
      <c r="R15" s="26"/>
      <c r="S15" s="25"/>
      <c r="T15" s="29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  <c r="AE15">
        <f t="shared" si="10"/>
        <v>0</v>
      </c>
      <c r="AF15">
        <f t="shared" si="11"/>
        <v>0</v>
      </c>
      <c r="AG15">
        <f t="shared" si="12"/>
        <v>0</v>
      </c>
      <c r="AH15">
        <f t="shared" si="13"/>
        <v>0</v>
      </c>
      <c r="AI15">
        <f t="shared" si="14"/>
        <v>0</v>
      </c>
      <c r="AJ15">
        <f t="shared" si="15"/>
        <v>0</v>
      </c>
      <c r="AK15">
        <f t="shared" si="16"/>
        <v>0</v>
      </c>
    </row>
    <row r="16" spans="1:37" ht="14.25">
      <c r="A16" s="20">
        <v>45701</v>
      </c>
      <c r="B16" s="26"/>
      <c r="C16" s="6"/>
      <c r="D16" s="6"/>
      <c r="E16" s="26"/>
      <c r="F16" s="6"/>
      <c r="G16" s="26"/>
      <c r="H16" s="6"/>
      <c r="I16" s="26"/>
      <c r="J16" s="6"/>
      <c r="K16" s="6"/>
      <c r="L16" s="6"/>
      <c r="M16" s="6"/>
      <c r="N16" s="26"/>
      <c r="O16" s="7"/>
      <c r="P16" s="7"/>
      <c r="Q16" s="26"/>
      <c r="R16" s="26"/>
      <c r="S16" s="25"/>
      <c r="T16" s="29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K16">
        <f t="shared" si="16"/>
        <v>0</v>
      </c>
    </row>
    <row r="17" spans="1:37" ht="14.25">
      <c r="A17" s="20">
        <v>45702</v>
      </c>
      <c r="B17" s="28"/>
      <c r="C17" s="27"/>
      <c r="D17" s="27"/>
      <c r="E17" s="28"/>
      <c r="F17" s="27"/>
      <c r="G17" s="28"/>
      <c r="H17" s="27"/>
      <c r="I17" s="28"/>
      <c r="J17" s="27"/>
      <c r="K17" s="27"/>
      <c r="L17" s="27"/>
      <c r="M17" s="6"/>
      <c r="N17" s="26"/>
      <c r="O17" s="7"/>
      <c r="P17" s="7"/>
      <c r="Q17" s="26"/>
      <c r="R17" s="26"/>
      <c r="S17" s="25"/>
      <c r="T17" s="29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K17">
        <f t="shared" si="16"/>
        <v>0</v>
      </c>
    </row>
    <row r="18" spans="1:37" ht="14.25">
      <c r="A18" s="20">
        <v>45703</v>
      </c>
      <c r="B18" s="26"/>
      <c r="C18" s="6"/>
      <c r="D18" s="6"/>
      <c r="E18" s="6"/>
      <c r="F18" s="26"/>
      <c r="G18" s="6"/>
      <c r="H18" s="26"/>
      <c r="I18" s="6"/>
      <c r="J18" s="26"/>
      <c r="K18" s="6"/>
      <c r="L18" s="6"/>
      <c r="M18" s="6"/>
      <c r="N18" s="26"/>
      <c r="O18" s="7"/>
      <c r="P18" s="7"/>
      <c r="Q18" s="26"/>
      <c r="R18" s="26"/>
      <c r="S18" s="25"/>
      <c r="T18" s="29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K18">
        <f t="shared" si="16"/>
        <v>0</v>
      </c>
    </row>
    <row r="19" spans="1:37" ht="14.25">
      <c r="A19" s="20">
        <v>45704</v>
      </c>
      <c r="B19" s="26"/>
      <c r="C19" s="6"/>
      <c r="D19" s="6"/>
      <c r="E19" s="26"/>
      <c r="F19" s="6"/>
      <c r="G19" s="26"/>
      <c r="H19" s="6"/>
      <c r="I19" s="26"/>
      <c r="J19" s="6"/>
      <c r="K19" s="6"/>
      <c r="L19" s="6"/>
      <c r="M19" s="6"/>
      <c r="N19" s="26"/>
      <c r="O19" s="7"/>
      <c r="P19" s="7"/>
      <c r="Q19" s="26"/>
      <c r="R19" s="26"/>
      <c r="S19" s="25"/>
      <c r="T19" s="29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K19">
        <f t="shared" si="16"/>
        <v>0</v>
      </c>
    </row>
    <row r="20" spans="1:37" ht="14.25">
      <c r="A20" s="20">
        <v>45705</v>
      </c>
      <c r="B20" s="26"/>
      <c r="C20" s="6"/>
      <c r="D20" s="6"/>
      <c r="E20" s="26"/>
      <c r="F20" s="6"/>
      <c r="G20" s="26"/>
      <c r="H20" s="6"/>
      <c r="I20" s="26"/>
      <c r="J20" s="6"/>
      <c r="K20" s="6"/>
      <c r="L20" s="6"/>
      <c r="M20" s="6"/>
      <c r="N20" s="26"/>
      <c r="O20" s="7"/>
      <c r="P20" s="7"/>
      <c r="Q20" s="26"/>
      <c r="R20" s="26"/>
      <c r="S20" s="25"/>
      <c r="T20" s="29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K20">
        <f t="shared" si="16"/>
        <v>0</v>
      </c>
    </row>
    <row r="21" spans="1:37" ht="14.25">
      <c r="A21" s="20">
        <v>45706</v>
      </c>
      <c r="B21" s="26"/>
      <c r="C21" s="6"/>
      <c r="D21" s="6"/>
      <c r="E21" s="26"/>
      <c r="F21" s="6"/>
      <c r="G21" s="26"/>
      <c r="H21" s="6"/>
      <c r="I21" s="26"/>
      <c r="J21" s="6"/>
      <c r="K21" s="6"/>
      <c r="L21" s="6"/>
      <c r="M21" s="6"/>
      <c r="N21" s="26"/>
      <c r="O21" s="7"/>
      <c r="P21" s="7"/>
      <c r="Q21" s="26"/>
      <c r="R21" s="26"/>
      <c r="S21" s="25"/>
      <c r="T21" s="29"/>
      <c r="U21">
        <f t="shared" si="0"/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K21">
        <f t="shared" si="16"/>
        <v>0</v>
      </c>
    </row>
    <row r="22" spans="1:37" ht="14.25">
      <c r="A22" s="20">
        <v>45707</v>
      </c>
      <c r="B22" s="26"/>
      <c r="C22" s="6"/>
      <c r="D22" s="6"/>
      <c r="E22" s="26"/>
      <c r="F22" s="6"/>
      <c r="G22" s="26"/>
      <c r="H22" s="6"/>
      <c r="I22" s="26"/>
      <c r="J22" s="6"/>
      <c r="K22" s="6"/>
      <c r="L22" s="6"/>
      <c r="M22" s="6"/>
      <c r="N22" s="26"/>
      <c r="O22" s="7"/>
      <c r="P22" s="7"/>
      <c r="Q22" s="26"/>
      <c r="R22" s="26"/>
      <c r="S22" s="25"/>
      <c r="T22" s="29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>O22*T22</f>
        <v>0</v>
      </c>
      <c r="AH22">
        <f>P22*T22</f>
        <v>0</v>
      </c>
      <c r="AI22">
        <f>Q22*T22</f>
        <v>0</v>
      </c>
      <c r="AJ22">
        <f>R22*T22</f>
        <v>0</v>
      </c>
      <c r="AK22">
        <f>S22*T22</f>
        <v>0</v>
      </c>
    </row>
    <row r="23" spans="1:37" ht="14.25">
      <c r="A23" s="20">
        <v>45708</v>
      </c>
      <c r="B23" s="26"/>
      <c r="C23" s="6"/>
      <c r="D23" s="6"/>
      <c r="E23" s="26"/>
      <c r="F23" s="6"/>
      <c r="G23" s="26"/>
      <c r="H23" s="6"/>
      <c r="I23" s="26"/>
      <c r="J23" s="6"/>
      <c r="K23" s="6"/>
      <c r="L23" s="6"/>
      <c r="M23" s="6"/>
      <c r="N23" s="26"/>
      <c r="O23" s="7"/>
      <c r="P23" s="7"/>
      <c r="Q23" s="26"/>
      <c r="R23" s="26"/>
      <c r="S23" s="25"/>
      <c r="T23" s="29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  <c r="Y23">
        <f t="shared" si="4"/>
        <v>0</v>
      </c>
      <c r="Z23">
        <f t="shared" si="5"/>
        <v>0</v>
      </c>
      <c r="AA23">
        <f t="shared" si="6"/>
        <v>0</v>
      </c>
      <c r="AB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K23">
        <f t="shared" si="16"/>
        <v>0</v>
      </c>
    </row>
    <row r="24" spans="1:37" ht="14.25">
      <c r="A24" s="20">
        <v>45709</v>
      </c>
      <c r="B24" s="28"/>
      <c r="C24" s="27"/>
      <c r="D24" s="27"/>
      <c r="E24" s="28"/>
      <c r="F24" s="27"/>
      <c r="G24" s="28"/>
      <c r="H24" s="27"/>
      <c r="I24" s="28"/>
      <c r="J24" s="27"/>
      <c r="K24" s="27"/>
      <c r="L24" s="27"/>
      <c r="M24" s="6"/>
      <c r="N24" s="26"/>
      <c r="O24" s="7"/>
      <c r="P24" s="7"/>
      <c r="Q24" s="26"/>
      <c r="R24" s="26"/>
      <c r="S24" s="25"/>
      <c r="T24" s="29"/>
      <c r="U24">
        <f>C24*T24</f>
        <v>0</v>
      </c>
      <c r="V24">
        <f>D24*T24</f>
        <v>0</v>
      </c>
      <c r="W24">
        <f>E24*T24</f>
        <v>0</v>
      </c>
      <c r="X24">
        <f>F24*T24</f>
        <v>0</v>
      </c>
      <c r="Y24">
        <f>G24*T24</f>
        <v>0</v>
      </c>
      <c r="Z24">
        <f>H24*T24</f>
        <v>0</v>
      </c>
      <c r="AA24">
        <f>I24*T24</f>
        <v>0</v>
      </c>
      <c r="AB24">
        <f>J24*T24</f>
        <v>0</v>
      </c>
      <c r="AC24">
        <f>K24*T24</f>
        <v>0</v>
      </c>
      <c r="AD24">
        <f>L24*T24</f>
        <v>0</v>
      </c>
      <c r="AE24">
        <f>M24*T24</f>
        <v>0</v>
      </c>
      <c r="AF24">
        <f>N24*T24</f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K24">
        <f t="shared" si="16"/>
        <v>0</v>
      </c>
    </row>
    <row r="25" spans="1:37" ht="14.25">
      <c r="A25" s="20">
        <v>45710</v>
      </c>
      <c r="B25" s="26"/>
      <c r="C25" s="6"/>
      <c r="D25" s="6"/>
      <c r="E25" s="26"/>
      <c r="F25" s="6"/>
      <c r="G25" s="26"/>
      <c r="H25" s="6"/>
      <c r="I25" s="26"/>
      <c r="J25" s="6"/>
      <c r="K25" s="6"/>
      <c r="L25" s="6"/>
      <c r="M25" s="6"/>
      <c r="N25" s="26"/>
      <c r="O25" s="7"/>
      <c r="P25" s="7"/>
      <c r="Q25" s="26"/>
      <c r="R25" s="26"/>
      <c r="S25" s="25"/>
      <c r="T25" s="29"/>
      <c r="U25">
        <f>C25*T25</f>
        <v>0</v>
      </c>
      <c r="V25">
        <f>D25*T25</f>
        <v>0</v>
      </c>
      <c r="W25">
        <f>E25*T25</f>
        <v>0</v>
      </c>
      <c r="X25">
        <f>F25*T25</f>
        <v>0</v>
      </c>
      <c r="Y25">
        <f>G25*T25</f>
        <v>0</v>
      </c>
      <c r="Z25">
        <f>H25*T25</f>
        <v>0</v>
      </c>
      <c r="AA25">
        <f>I25*T25</f>
        <v>0</v>
      </c>
      <c r="AB25">
        <f>J25*T25</f>
        <v>0</v>
      </c>
      <c r="AC25">
        <f>K25*T25</f>
        <v>0</v>
      </c>
      <c r="AD25">
        <f>L25*T25</f>
        <v>0</v>
      </c>
      <c r="AE25">
        <f>M25*T25</f>
        <v>0</v>
      </c>
      <c r="AF25">
        <f>N25*T25</f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K25">
        <f t="shared" si="16"/>
        <v>0</v>
      </c>
    </row>
    <row r="26" spans="1:37" ht="14.25">
      <c r="A26" s="20">
        <v>45711</v>
      </c>
      <c r="B26" s="26"/>
      <c r="C26" s="6"/>
      <c r="D26" s="6"/>
      <c r="E26" s="26"/>
      <c r="F26" s="6"/>
      <c r="G26" s="26"/>
      <c r="H26" s="6"/>
      <c r="I26" s="26"/>
      <c r="J26" s="6"/>
      <c r="K26" s="6"/>
      <c r="L26" s="6"/>
      <c r="M26" s="6"/>
      <c r="N26" s="26"/>
      <c r="O26" s="7"/>
      <c r="P26" s="7"/>
      <c r="Q26" s="26"/>
      <c r="R26" s="26"/>
      <c r="S26" s="25"/>
      <c r="T26" s="29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K26">
        <f t="shared" si="16"/>
        <v>0</v>
      </c>
    </row>
    <row r="27" spans="1:37" ht="14.25">
      <c r="A27" s="20">
        <v>45712</v>
      </c>
      <c r="B27" s="26"/>
      <c r="C27" s="6"/>
      <c r="D27" s="6"/>
      <c r="E27" s="26"/>
      <c r="F27" s="6"/>
      <c r="G27" s="6"/>
      <c r="H27" s="26"/>
      <c r="I27" s="6"/>
      <c r="J27" s="26"/>
      <c r="K27" s="6"/>
      <c r="L27" s="6"/>
      <c r="M27" s="6"/>
      <c r="N27" s="26"/>
      <c r="O27" s="7"/>
      <c r="P27" s="7"/>
      <c r="Q27" s="26"/>
      <c r="R27" s="26"/>
      <c r="S27" s="25"/>
      <c r="T27" s="29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K27">
        <f t="shared" si="16"/>
        <v>0</v>
      </c>
    </row>
    <row r="28" spans="1:37" ht="14.25">
      <c r="A28" s="20">
        <v>45713</v>
      </c>
      <c r="B28" s="26"/>
      <c r="C28" s="6"/>
      <c r="D28" s="6"/>
      <c r="E28" s="26"/>
      <c r="F28" s="6"/>
      <c r="G28" s="26"/>
      <c r="H28" s="6"/>
      <c r="I28" s="26"/>
      <c r="J28" s="6"/>
      <c r="K28" s="6"/>
      <c r="L28" s="6"/>
      <c r="M28" s="6"/>
      <c r="N28" s="26"/>
      <c r="O28" s="7"/>
      <c r="P28" s="7"/>
      <c r="Q28" s="26"/>
      <c r="R28" s="26"/>
      <c r="S28" s="25"/>
      <c r="T28" s="29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K28">
        <f t="shared" si="16"/>
        <v>0</v>
      </c>
    </row>
    <row r="29" spans="1:37" ht="14.25">
      <c r="A29" s="20">
        <v>45714</v>
      </c>
      <c r="B29" s="26"/>
      <c r="C29" s="6"/>
      <c r="D29" s="6"/>
      <c r="E29" s="26"/>
      <c r="F29" s="6"/>
      <c r="G29" s="26"/>
      <c r="H29" s="6"/>
      <c r="I29" s="26"/>
      <c r="J29" s="6"/>
      <c r="K29" s="6"/>
      <c r="L29" s="6"/>
      <c r="M29" s="6"/>
      <c r="N29" s="26"/>
      <c r="O29" s="7"/>
      <c r="P29" s="7"/>
      <c r="Q29" s="26"/>
      <c r="R29" s="26"/>
      <c r="S29" s="25"/>
      <c r="T29" s="29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K29">
        <f t="shared" si="16"/>
        <v>0</v>
      </c>
    </row>
    <row r="30" spans="1:37" ht="14.25">
      <c r="A30" s="20">
        <v>45715</v>
      </c>
      <c r="B30" s="26"/>
      <c r="C30" s="6"/>
      <c r="D30" s="6"/>
      <c r="E30" s="26"/>
      <c r="F30" s="6"/>
      <c r="G30" s="26"/>
      <c r="H30" s="6"/>
      <c r="I30" s="26"/>
      <c r="J30" s="6"/>
      <c r="K30" s="6"/>
      <c r="L30" s="6"/>
      <c r="M30" s="6"/>
      <c r="N30" s="26"/>
      <c r="O30" s="7"/>
      <c r="P30" s="7"/>
      <c r="Q30" s="26"/>
      <c r="R30" s="26"/>
      <c r="S30" s="25"/>
      <c r="T30" s="29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K30">
        <f t="shared" si="16"/>
        <v>0</v>
      </c>
    </row>
    <row r="31" spans="1:37" ht="14.25">
      <c r="A31" s="20">
        <v>45716</v>
      </c>
      <c r="B31" s="26"/>
      <c r="C31" s="6"/>
      <c r="D31" s="6"/>
      <c r="E31" s="26"/>
      <c r="F31" s="6"/>
      <c r="G31" s="26"/>
      <c r="H31" s="6"/>
      <c r="I31" s="26"/>
      <c r="J31" s="6"/>
      <c r="K31" s="6"/>
      <c r="L31" s="6"/>
      <c r="M31" s="6"/>
      <c r="N31" s="26"/>
      <c r="O31" s="7"/>
      <c r="P31" s="7"/>
      <c r="Q31" s="26"/>
      <c r="R31" s="26"/>
      <c r="S31" s="25"/>
      <c r="T31" s="29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K31">
        <f t="shared" si="16"/>
        <v>0</v>
      </c>
    </row>
    <row r="32" spans="1:37" ht="14.25">
      <c r="A32" s="20"/>
      <c r="B32" s="26"/>
      <c r="C32" s="6"/>
      <c r="D32" s="6"/>
      <c r="E32" s="26"/>
      <c r="F32" s="6"/>
      <c r="G32" s="26"/>
      <c r="H32" s="6"/>
      <c r="I32" s="26"/>
      <c r="J32" s="6"/>
      <c r="K32" s="6"/>
      <c r="L32" s="6"/>
      <c r="M32" s="6"/>
      <c r="N32" s="26"/>
      <c r="O32" s="7"/>
      <c r="P32" s="7"/>
      <c r="Q32" s="26"/>
      <c r="R32" s="26"/>
      <c r="S32" s="25"/>
      <c r="T32" s="29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K32">
        <f t="shared" si="16"/>
        <v>0</v>
      </c>
    </row>
    <row r="33" spans="1:37" ht="14.25">
      <c r="A33" s="20"/>
      <c r="B33" s="26"/>
      <c r="C33" s="6"/>
      <c r="D33" s="6"/>
      <c r="E33" s="26"/>
      <c r="F33" s="6"/>
      <c r="G33" s="26"/>
      <c r="H33" s="6"/>
      <c r="I33" s="26"/>
      <c r="J33" s="6"/>
      <c r="K33" s="6"/>
      <c r="L33" s="6"/>
      <c r="M33" s="6"/>
      <c r="N33" s="26"/>
      <c r="O33" s="7"/>
      <c r="P33" s="7"/>
      <c r="Q33" s="26"/>
      <c r="R33" s="26"/>
      <c r="S33" s="25"/>
      <c r="T33" s="29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>
        <f t="shared" si="8"/>
        <v>0</v>
      </c>
      <c r="AD33">
        <f t="shared" si="9"/>
        <v>0</v>
      </c>
      <c r="AE33">
        <f t="shared" si="10"/>
        <v>0</v>
      </c>
      <c r="AF33">
        <f t="shared" si="11"/>
        <v>0</v>
      </c>
      <c r="AG33">
        <f t="shared" si="12"/>
        <v>0</v>
      </c>
      <c r="AH33">
        <f t="shared" si="13"/>
        <v>0</v>
      </c>
      <c r="AI33">
        <f t="shared" si="14"/>
        <v>0</v>
      </c>
      <c r="AJ33">
        <f t="shared" si="15"/>
        <v>0</v>
      </c>
      <c r="AK33">
        <f t="shared" si="16"/>
        <v>0</v>
      </c>
    </row>
    <row r="34" spans="1:37" ht="14.25">
      <c r="A34" s="20"/>
      <c r="B34" s="26"/>
      <c r="C34" s="6"/>
      <c r="D34" s="6"/>
      <c r="E34" s="26"/>
      <c r="F34" s="6"/>
      <c r="G34" s="26"/>
      <c r="H34" s="6"/>
      <c r="I34" s="26"/>
      <c r="J34" s="6"/>
      <c r="K34" s="6"/>
      <c r="L34" s="6"/>
      <c r="M34" s="6"/>
      <c r="N34" s="26"/>
      <c r="O34" s="7"/>
      <c r="P34" s="7"/>
      <c r="Q34" s="26"/>
      <c r="R34" s="26"/>
      <c r="S34" s="25"/>
      <c r="T34" s="29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>
        <f t="shared" si="8"/>
        <v>0</v>
      </c>
      <c r="AD34">
        <f t="shared" si="9"/>
        <v>0</v>
      </c>
      <c r="AE34">
        <f t="shared" si="10"/>
        <v>0</v>
      </c>
      <c r="AF34">
        <f t="shared" si="11"/>
        <v>0</v>
      </c>
      <c r="AG34">
        <f>O34*T34</f>
        <v>0</v>
      </c>
      <c r="AH34">
        <f>P34*T34</f>
        <v>0</v>
      </c>
      <c r="AI34">
        <f>Q34*T34</f>
        <v>0</v>
      </c>
      <c r="AJ34">
        <f>R34*T34</f>
        <v>0</v>
      </c>
      <c r="AK34">
        <f>S34*T34</f>
        <v>0</v>
      </c>
    </row>
    <row r="35" spans="1:37" ht="14.25">
      <c r="B35" s="13"/>
      <c r="C35" s="11"/>
      <c r="D35" s="11"/>
      <c r="E35" s="12"/>
      <c r="F35" s="11"/>
      <c r="G35" s="12"/>
      <c r="H35" s="11"/>
      <c r="I35" s="12"/>
      <c r="M35" t="e">
        <f>AVERAGE(M4:M34)</f>
        <v>#DIV/0!</v>
      </c>
      <c r="N35" t="e">
        <f>AVERAGE(N4:N34)</f>
        <v>#DIV/0!</v>
      </c>
      <c r="S35" s="31" t="s">
        <v>31</v>
      </c>
      <c r="T35" s="47"/>
      <c r="U35">
        <f>SUM(U4:U34)</f>
        <v>0</v>
      </c>
      <c r="V35">
        <f t="shared" ref="V35:AC35" si="17">SUM(V4:V34)</f>
        <v>0</v>
      </c>
      <c r="W35">
        <f t="shared" si="17"/>
        <v>0</v>
      </c>
      <c r="X35">
        <f t="shared" si="17"/>
        <v>0</v>
      </c>
      <c r="Y35">
        <f t="shared" si="17"/>
        <v>0</v>
      </c>
      <c r="Z35">
        <f t="shared" si="17"/>
        <v>0</v>
      </c>
      <c r="AA35">
        <f t="shared" si="17"/>
        <v>0</v>
      </c>
      <c r="AB35">
        <f t="shared" si="17"/>
        <v>0</v>
      </c>
      <c r="AC35">
        <f t="shared" si="17"/>
        <v>0</v>
      </c>
      <c r="AD35">
        <f>SUM(AD4:AD34)</f>
        <v>0</v>
      </c>
      <c r="AE35" t="e">
        <f>M35*T35</f>
        <v>#DIV/0!</v>
      </c>
      <c r="AF35" t="e">
        <f>N35*T35</f>
        <v>#DIV/0!</v>
      </c>
      <c r="AG35">
        <f>SUM(AG4:AG34)</f>
        <v>0</v>
      </c>
      <c r="AH35">
        <f t="shared" ref="AH35:AK35" si="18">SUM(AH4:AH34)</f>
        <v>0</v>
      </c>
      <c r="AI35">
        <f t="shared" si="18"/>
        <v>0</v>
      </c>
      <c r="AJ35">
        <f t="shared" si="18"/>
        <v>0</v>
      </c>
      <c r="AK35">
        <f t="shared" si="18"/>
        <v>0</v>
      </c>
    </row>
    <row r="36" spans="1:37" ht="14.25">
      <c r="A36" s="8"/>
      <c r="B36" s="8"/>
      <c r="C36" s="11"/>
      <c r="D36" s="11"/>
      <c r="E36" s="12"/>
      <c r="F36" s="11"/>
      <c r="G36" s="12"/>
      <c r="H36" s="11"/>
      <c r="I36" s="12"/>
      <c r="T36" s="15"/>
      <c r="U36" s="19">
        <f>U35/1000000</f>
        <v>0</v>
      </c>
      <c r="V36" s="19">
        <f t="shared" ref="V36:AC36" si="19">V35/1000000</f>
        <v>0</v>
      </c>
      <c r="W36" s="19">
        <f t="shared" si="19"/>
        <v>0</v>
      </c>
      <c r="X36" s="19">
        <f t="shared" si="19"/>
        <v>0</v>
      </c>
      <c r="Y36" s="19">
        <f t="shared" si="19"/>
        <v>0</v>
      </c>
      <c r="Z36" s="19">
        <f t="shared" si="19"/>
        <v>0</v>
      </c>
      <c r="AA36" s="19">
        <f t="shared" si="19"/>
        <v>0</v>
      </c>
      <c r="AB36" s="19">
        <f t="shared" si="19"/>
        <v>0</v>
      </c>
      <c r="AC36" s="19">
        <f t="shared" si="19"/>
        <v>0</v>
      </c>
      <c r="AD36" s="19">
        <f>AD35/1000000</f>
        <v>0</v>
      </c>
      <c r="AE36" s="19" t="e">
        <f>AE35/1000000</f>
        <v>#DIV/0!</v>
      </c>
      <c r="AF36" s="19" t="e">
        <f>AF35/1000000</f>
        <v>#DIV/0!</v>
      </c>
      <c r="AG36" s="19">
        <f>AG35/1000000</f>
        <v>0</v>
      </c>
      <c r="AH36" s="19">
        <f t="shared" ref="AH36:AK36" si="20">AH35/1000000</f>
        <v>0</v>
      </c>
      <c r="AI36" s="19">
        <f t="shared" si="20"/>
        <v>0</v>
      </c>
      <c r="AJ36" s="19">
        <f t="shared" si="20"/>
        <v>0</v>
      </c>
      <c r="AK36" s="19">
        <f t="shared" si="20"/>
        <v>0</v>
      </c>
    </row>
    <row r="37" spans="1:37" ht="14.25">
      <c r="U37" s="30" t="s">
        <v>2</v>
      </c>
      <c r="V37" s="30" t="s">
        <v>4</v>
      </c>
      <c r="W37" s="30" t="s">
        <v>5</v>
      </c>
      <c r="X37" s="30" t="s">
        <v>6</v>
      </c>
      <c r="Y37" s="30" t="s">
        <v>8</v>
      </c>
      <c r="Z37" s="30" t="s">
        <v>9</v>
      </c>
      <c r="AA37" s="30" t="s">
        <v>10</v>
      </c>
      <c r="AB37" s="16" t="s">
        <v>15</v>
      </c>
      <c r="AC37" s="10" t="s">
        <v>13</v>
      </c>
      <c r="AD37" s="30" t="s">
        <v>3</v>
      </c>
      <c r="AE37" s="30" t="s">
        <v>18</v>
      </c>
      <c r="AF37" s="30" t="s">
        <v>19</v>
      </c>
      <c r="AG37" s="30" t="s">
        <v>11</v>
      </c>
      <c r="AH37" s="7" t="s">
        <v>20</v>
      </c>
      <c r="AI37" s="7" t="s">
        <v>21</v>
      </c>
      <c r="AJ37" s="7" t="s">
        <v>22</v>
      </c>
      <c r="AK37" s="7" t="s">
        <v>24</v>
      </c>
    </row>
  </sheetData>
  <mergeCells count="2">
    <mergeCell ref="A1:T1"/>
    <mergeCell ref="A2:A3"/>
  </mergeCells>
  <phoneticPr fontId="6" type="noConversion"/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opLeftCell="A12" workbookViewId="0">
      <selection activeCell="E25" sqref="E25"/>
    </sheetView>
  </sheetViews>
  <sheetFormatPr defaultColWidth="9" defaultRowHeight="13.5"/>
  <sheetData>
    <row r="1" spans="1:37" ht="20.25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37" ht="14.25">
      <c r="A2" s="56" t="s">
        <v>1</v>
      </c>
      <c r="B2" s="17" t="s">
        <v>16</v>
      </c>
      <c r="C2" s="2" t="s">
        <v>2</v>
      </c>
      <c r="D2" s="3" t="s">
        <v>4</v>
      </c>
      <c r="E2" s="3" t="s">
        <v>5</v>
      </c>
      <c r="F2" s="3" t="s">
        <v>6</v>
      </c>
      <c r="G2" s="30" t="s">
        <v>8</v>
      </c>
      <c r="H2" s="30" t="s">
        <v>9</v>
      </c>
      <c r="I2" s="30" t="s">
        <v>10</v>
      </c>
      <c r="J2" s="30" t="s">
        <v>7</v>
      </c>
      <c r="K2" s="10" t="s">
        <v>13</v>
      </c>
      <c r="L2" s="3" t="s">
        <v>3</v>
      </c>
      <c r="M2" s="3" t="s">
        <v>18</v>
      </c>
      <c r="N2" s="3" t="s">
        <v>19</v>
      </c>
      <c r="O2" s="7" t="s">
        <v>11</v>
      </c>
      <c r="P2" s="23" t="s">
        <v>20</v>
      </c>
      <c r="Q2" s="7" t="s">
        <v>21</v>
      </c>
      <c r="R2" s="7" t="s">
        <v>22</v>
      </c>
      <c r="S2" s="7" t="s">
        <v>24</v>
      </c>
      <c r="T2" s="10" t="s">
        <v>14</v>
      </c>
      <c r="U2" s="30" t="s">
        <v>2</v>
      </c>
      <c r="V2" s="30" t="s">
        <v>4</v>
      </c>
      <c r="W2" s="30" t="s">
        <v>5</v>
      </c>
      <c r="X2" s="30" t="s">
        <v>6</v>
      </c>
      <c r="Y2" s="30" t="s">
        <v>8</v>
      </c>
      <c r="Z2" s="30" t="s">
        <v>9</v>
      </c>
      <c r="AA2" s="30" t="s">
        <v>10</v>
      </c>
      <c r="AB2" s="16" t="s">
        <v>15</v>
      </c>
      <c r="AC2" s="10" t="s">
        <v>13</v>
      </c>
      <c r="AD2" s="30" t="s">
        <v>3</v>
      </c>
      <c r="AE2" s="30" t="s">
        <v>18</v>
      </c>
      <c r="AF2" s="30" t="s">
        <v>19</v>
      </c>
      <c r="AG2" s="30" t="s">
        <v>11</v>
      </c>
      <c r="AH2" s="7" t="s">
        <v>20</v>
      </c>
      <c r="AI2" s="7" t="s">
        <v>21</v>
      </c>
      <c r="AJ2" s="7" t="s">
        <v>22</v>
      </c>
      <c r="AK2" s="7" t="s">
        <v>24</v>
      </c>
    </row>
    <row r="3" spans="1:37">
      <c r="A3" s="56"/>
      <c r="B3" s="18" t="s">
        <v>17</v>
      </c>
      <c r="C3" s="4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14" t="s">
        <v>12</v>
      </c>
      <c r="P3" s="14" t="s">
        <v>12</v>
      </c>
      <c r="Q3" s="14" t="s">
        <v>12</v>
      </c>
      <c r="R3" s="14" t="s">
        <v>12</v>
      </c>
      <c r="S3" s="14" t="s">
        <v>12</v>
      </c>
      <c r="T3" s="24" t="s">
        <v>23</v>
      </c>
    </row>
    <row r="4" spans="1:37" ht="14.25">
      <c r="A4" s="20">
        <v>45689</v>
      </c>
      <c r="B4" s="26"/>
      <c r="C4" s="6"/>
      <c r="D4" s="6"/>
      <c r="E4" s="26"/>
      <c r="F4" s="6"/>
      <c r="G4" s="26"/>
      <c r="H4" s="6"/>
      <c r="I4" s="26"/>
      <c r="J4" s="6"/>
      <c r="K4" s="6"/>
      <c r="L4" s="52"/>
      <c r="M4" s="6"/>
      <c r="N4" s="26"/>
      <c r="O4" s="7"/>
      <c r="P4" s="7"/>
      <c r="Q4" s="26"/>
      <c r="R4" s="26"/>
      <c r="S4" s="25"/>
      <c r="T4" s="29"/>
      <c r="U4">
        <f t="shared" ref="U4:U34" si="0">C4*T4</f>
        <v>0</v>
      </c>
      <c r="V4">
        <f t="shared" ref="V4:V34" si="1">D4*T4</f>
        <v>0</v>
      </c>
      <c r="W4">
        <f t="shared" ref="W4:W34" si="2">E4*T4</f>
        <v>0</v>
      </c>
      <c r="X4">
        <f t="shared" ref="X4:X34" si="3">F4*T4</f>
        <v>0</v>
      </c>
      <c r="Y4">
        <f t="shared" ref="Y4:Y34" si="4">G4*T4</f>
        <v>0</v>
      </c>
      <c r="Z4">
        <f t="shared" ref="Z4:Z34" si="5">H4*T4</f>
        <v>0</v>
      </c>
      <c r="AA4">
        <f t="shared" ref="AA4:AA34" si="6">I4*T4</f>
        <v>0</v>
      </c>
      <c r="AB4">
        <f t="shared" ref="AB4:AB34" si="7">J4*T4</f>
        <v>0</v>
      </c>
      <c r="AC4">
        <f t="shared" ref="AC4:AC34" si="8">K4*T4</f>
        <v>0</v>
      </c>
      <c r="AD4">
        <f t="shared" ref="AD4:AD34" si="9">L4*T4</f>
        <v>0</v>
      </c>
      <c r="AE4">
        <f t="shared" ref="AE4:AE34" si="10">M4*T4</f>
        <v>0</v>
      </c>
      <c r="AF4">
        <f t="shared" ref="AF4:AF34" si="11">N4*T4</f>
        <v>0</v>
      </c>
      <c r="AG4">
        <f>O4*T4</f>
        <v>0</v>
      </c>
      <c r="AH4">
        <f>P4*T4</f>
        <v>0</v>
      </c>
      <c r="AI4">
        <f>Q4*T4</f>
        <v>0</v>
      </c>
      <c r="AJ4">
        <f>R4*T4</f>
        <v>0</v>
      </c>
      <c r="AK4">
        <f>S4*T4</f>
        <v>0</v>
      </c>
    </row>
    <row r="5" spans="1:37" ht="14.25">
      <c r="A5" s="20">
        <v>45690</v>
      </c>
      <c r="B5" s="26"/>
      <c r="C5" s="6"/>
      <c r="D5" s="6"/>
      <c r="E5" s="26"/>
      <c r="F5" s="6"/>
      <c r="G5" s="26"/>
      <c r="H5" s="6"/>
      <c r="I5" s="26"/>
      <c r="J5" s="6"/>
      <c r="K5" s="6"/>
      <c r="L5" s="52"/>
      <c r="M5" s="6"/>
      <c r="N5" s="26"/>
      <c r="O5" s="7"/>
      <c r="P5" s="7"/>
      <c r="Q5" s="26"/>
      <c r="R5" s="26"/>
      <c r="S5" s="25"/>
      <c r="T5" s="29"/>
      <c r="U5">
        <f t="shared" si="0"/>
        <v>0</v>
      </c>
      <c r="V5">
        <f t="shared" si="1"/>
        <v>0</v>
      </c>
      <c r="W5">
        <f t="shared" si="2"/>
        <v>0</v>
      </c>
      <c r="X5">
        <f t="shared" si="3"/>
        <v>0</v>
      </c>
      <c r="Y5">
        <f t="shared" si="4"/>
        <v>0</v>
      </c>
      <c r="Z5">
        <f t="shared" si="5"/>
        <v>0</v>
      </c>
      <c r="AA5">
        <f t="shared" si="6"/>
        <v>0</v>
      </c>
      <c r="AB5">
        <f t="shared" si="7"/>
        <v>0</v>
      </c>
      <c r="AC5">
        <f t="shared" si="8"/>
        <v>0</v>
      </c>
      <c r="AD5">
        <f t="shared" si="9"/>
        <v>0</v>
      </c>
      <c r="AE5">
        <f t="shared" si="10"/>
        <v>0</v>
      </c>
      <c r="AF5">
        <f t="shared" si="11"/>
        <v>0</v>
      </c>
      <c r="AG5">
        <f t="shared" ref="AG5:AG33" si="12">O5*T5</f>
        <v>0</v>
      </c>
      <c r="AH5">
        <f t="shared" ref="AH5:AH33" si="13">P5*T5</f>
        <v>0</v>
      </c>
      <c r="AI5">
        <f t="shared" ref="AI5:AI33" si="14">Q5*T5</f>
        <v>0</v>
      </c>
      <c r="AJ5">
        <f t="shared" ref="AJ5:AJ33" si="15">R5*T5</f>
        <v>0</v>
      </c>
      <c r="AK5">
        <f t="shared" ref="AK5:AK33" si="16">S5*T5</f>
        <v>0</v>
      </c>
    </row>
    <row r="6" spans="1:37" ht="14.25">
      <c r="A6" s="20">
        <v>45691</v>
      </c>
      <c r="B6" s="26"/>
      <c r="C6" s="6"/>
      <c r="D6" s="6"/>
      <c r="E6" s="26"/>
      <c r="F6" s="6"/>
      <c r="G6" s="26"/>
      <c r="H6" s="6"/>
      <c r="I6" s="26"/>
      <c r="J6" s="6"/>
      <c r="K6" s="6"/>
      <c r="L6" s="52"/>
      <c r="M6" s="6"/>
      <c r="N6" s="26"/>
      <c r="O6" s="7"/>
      <c r="P6" s="7"/>
      <c r="Q6" s="26"/>
      <c r="R6" s="26"/>
      <c r="S6" s="25"/>
      <c r="T6" s="29"/>
      <c r="U6">
        <f t="shared" si="0"/>
        <v>0</v>
      </c>
      <c r="V6">
        <f t="shared" si="1"/>
        <v>0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F6">
        <f t="shared" si="11"/>
        <v>0</v>
      </c>
      <c r="AG6">
        <f t="shared" si="12"/>
        <v>0</v>
      </c>
      <c r="AH6">
        <f t="shared" si="13"/>
        <v>0</v>
      </c>
      <c r="AI6">
        <f t="shared" si="14"/>
        <v>0</v>
      </c>
      <c r="AJ6">
        <f t="shared" si="15"/>
        <v>0</v>
      </c>
      <c r="AK6">
        <f t="shared" si="16"/>
        <v>0</v>
      </c>
    </row>
    <row r="7" spans="1:37" ht="14.25">
      <c r="A7" s="20">
        <v>45692</v>
      </c>
      <c r="B7" s="26"/>
      <c r="C7" s="6"/>
      <c r="D7" s="6"/>
      <c r="E7" s="26"/>
      <c r="F7" s="6"/>
      <c r="G7" s="26"/>
      <c r="H7" s="6"/>
      <c r="I7" s="26"/>
      <c r="J7" s="6"/>
      <c r="K7" s="6"/>
      <c r="L7" s="52"/>
      <c r="M7" s="6"/>
      <c r="N7" s="26"/>
      <c r="O7" s="7"/>
      <c r="P7" s="7"/>
      <c r="Q7" s="26"/>
      <c r="R7" s="26"/>
      <c r="S7" s="25"/>
      <c r="T7" s="29"/>
      <c r="U7">
        <f t="shared" si="0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F7">
        <f t="shared" si="11"/>
        <v>0</v>
      </c>
      <c r="AG7">
        <f t="shared" si="12"/>
        <v>0</v>
      </c>
      <c r="AH7">
        <f t="shared" si="13"/>
        <v>0</v>
      </c>
      <c r="AI7">
        <f t="shared" si="14"/>
        <v>0</v>
      </c>
      <c r="AJ7">
        <f t="shared" si="15"/>
        <v>0</v>
      </c>
      <c r="AK7">
        <f t="shared" si="16"/>
        <v>0</v>
      </c>
    </row>
    <row r="8" spans="1:37" ht="14.25">
      <c r="A8" s="20">
        <v>45693</v>
      </c>
      <c r="B8" s="26"/>
      <c r="C8" s="6"/>
      <c r="D8" s="6"/>
      <c r="E8" s="26"/>
      <c r="F8" s="6"/>
      <c r="G8" s="26"/>
      <c r="H8" s="6"/>
      <c r="I8" s="26"/>
      <c r="J8" s="6"/>
      <c r="K8" s="6"/>
      <c r="L8" s="52">
        <v>6.0999999999999999E-2</v>
      </c>
      <c r="M8" s="6"/>
      <c r="N8" s="26"/>
      <c r="O8" s="7"/>
      <c r="P8" s="7"/>
      <c r="Q8" s="26"/>
      <c r="R8" s="26"/>
      <c r="S8" s="25"/>
      <c r="T8" s="29"/>
      <c r="U8">
        <f t="shared" si="0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F8">
        <f t="shared" si="11"/>
        <v>0</v>
      </c>
      <c r="AG8">
        <f t="shared" si="12"/>
        <v>0</v>
      </c>
      <c r="AH8">
        <f t="shared" si="13"/>
        <v>0</v>
      </c>
      <c r="AI8">
        <f t="shared" si="14"/>
        <v>0</v>
      </c>
      <c r="AJ8">
        <f t="shared" si="15"/>
        <v>0</v>
      </c>
      <c r="AK8">
        <f t="shared" si="16"/>
        <v>0</v>
      </c>
    </row>
    <row r="9" spans="1:37" ht="14.25">
      <c r="A9" s="20">
        <v>45694</v>
      </c>
      <c r="B9" s="26"/>
      <c r="C9" s="6"/>
      <c r="D9" s="6"/>
      <c r="E9" s="26"/>
      <c r="F9" s="6"/>
      <c r="G9" s="26"/>
      <c r="H9" s="6"/>
      <c r="I9" s="26"/>
      <c r="J9" s="6"/>
      <c r="K9" s="6"/>
      <c r="L9" s="52">
        <v>3.4000000000000002E-2</v>
      </c>
      <c r="M9" s="6"/>
      <c r="N9" s="26"/>
      <c r="O9" s="7"/>
      <c r="P9" s="7"/>
      <c r="Q9" s="26"/>
      <c r="R9" s="26"/>
      <c r="S9" s="25"/>
      <c r="T9" s="29"/>
      <c r="U9">
        <f t="shared" si="0"/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F9">
        <f t="shared" si="11"/>
        <v>0</v>
      </c>
      <c r="AG9">
        <f t="shared" si="12"/>
        <v>0</v>
      </c>
      <c r="AH9">
        <f t="shared" si="13"/>
        <v>0</v>
      </c>
      <c r="AI9">
        <f t="shared" si="14"/>
        <v>0</v>
      </c>
      <c r="AJ9">
        <f t="shared" si="15"/>
        <v>0</v>
      </c>
      <c r="AK9">
        <f t="shared" si="16"/>
        <v>0</v>
      </c>
    </row>
    <row r="10" spans="1:37" ht="14.25">
      <c r="A10" s="20">
        <v>45695</v>
      </c>
      <c r="B10" s="28"/>
      <c r="C10" s="27"/>
      <c r="D10" s="27"/>
      <c r="E10" s="28"/>
      <c r="F10" s="27"/>
      <c r="G10" s="28"/>
      <c r="H10" s="27"/>
      <c r="I10" s="28"/>
      <c r="J10" s="27"/>
      <c r="K10" s="27"/>
      <c r="L10" s="52">
        <v>5.7000000000000002E-2</v>
      </c>
      <c r="M10" s="27"/>
      <c r="N10" s="28"/>
      <c r="O10" s="7"/>
      <c r="P10" s="7"/>
      <c r="Q10" s="26"/>
      <c r="R10" s="26"/>
      <c r="S10" s="25"/>
      <c r="T10" s="29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F10">
        <f t="shared" si="11"/>
        <v>0</v>
      </c>
      <c r="AG10">
        <f t="shared" si="12"/>
        <v>0</v>
      </c>
      <c r="AH10">
        <f t="shared" si="13"/>
        <v>0</v>
      </c>
      <c r="AI10">
        <f t="shared" si="14"/>
        <v>0</v>
      </c>
      <c r="AJ10">
        <f t="shared" si="15"/>
        <v>0</v>
      </c>
      <c r="AK10">
        <f t="shared" si="16"/>
        <v>0</v>
      </c>
    </row>
    <row r="11" spans="1:37" ht="14.25">
      <c r="A11" s="20">
        <v>45696</v>
      </c>
      <c r="B11" s="26"/>
      <c r="C11" s="6"/>
      <c r="D11" s="6"/>
      <c r="E11" s="26"/>
      <c r="F11" s="26"/>
      <c r="G11" s="6"/>
      <c r="H11" s="26"/>
      <c r="I11" s="6"/>
      <c r="J11" s="26"/>
      <c r="K11" s="6"/>
      <c r="L11" s="52">
        <v>0.14499999999999999</v>
      </c>
      <c r="M11" s="6"/>
      <c r="N11" s="6"/>
      <c r="O11" s="7"/>
      <c r="P11" s="7"/>
      <c r="Q11" s="26"/>
      <c r="R11" s="26"/>
      <c r="S11" s="25"/>
      <c r="T11" s="29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F11">
        <f t="shared" si="11"/>
        <v>0</v>
      </c>
      <c r="AG11">
        <f t="shared" si="12"/>
        <v>0</v>
      </c>
      <c r="AH11">
        <f t="shared" si="13"/>
        <v>0</v>
      </c>
      <c r="AI11">
        <f t="shared" si="14"/>
        <v>0</v>
      </c>
      <c r="AJ11">
        <f t="shared" si="15"/>
        <v>0</v>
      </c>
      <c r="AK11">
        <f t="shared" si="16"/>
        <v>0</v>
      </c>
    </row>
    <row r="12" spans="1:37" ht="14.25">
      <c r="A12" s="20">
        <v>45697</v>
      </c>
      <c r="B12" s="26"/>
      <c r="C12" s="6"/>
      <c r="D12" s="6"/>
      <c r="E12" s="26"/>
      <c r="F12" s="6"/>
      <c r="G12" s="26"/>
      <c r="H12" s="6"/>
      <c r="I12" s="6"/>
      <c r="J12" s="26"/>
      <c r="K12" s="6"/>
      <c r="L12" s="52">
        <v>0.317</v>
      </c>
      <c r="M12" s="6"/>
      <c r="N12" s="6"/>
      <c r="O12" s="7"/>
      <c r="P12" s="7"/>
      <c r="Q12" s="26"/>
      <c r="R12" s="26"/>
      <c r="S12" s="25"/>
      <c r="T12" s="29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F12">
        <f t="shared" si="11"/>
        <v>0</v>
      </c>
      <c r="AG12">
        <f t="shared" si="12"/>
        <v>0</v>
      </c>
      <c r="AH12">
        <f t="shared" si="13"/>
        <v>0</v>
      </c>
      <c r="AI12">
        <f t="shared" si="14"/>
        <v>0</v>
      </c>
      <c r="AJ12">
        <f t="shared" si="15"/>
        <v>0</v>
      </c>
      <c r="AK12">
        <f t="shared" si="16"/>
        <v>0</v>
      </c>
    </row>
    <row r="13" spans="1:37" ht="14.25">
      <c r="A13" s="20">
        <v>45698</v>
      </c>
      <c r="B13" s="26"/>
      <c r="C13" s="6"/>
      <c r="D13" s="6"/>
      <c r="E13" s="26"/>
      <c r="F13" s="6"/>
      <c r="G13" s="26"/>
      <c r="H13" s="6"/>
      <c r="I13" s="26"/>
      <c r="J13" s="6"/>
      <c r="K13" s="6"/>
      <c r="L13" s="52">
        <v>1E-3</v>
      </c>
      <c r="M13" s="6"/>
      <c r="N13" s="26"/>
      <c r="O13" s="7"/>
      <c r="P13" s="7"/>
      <c r="Q13" s="26"/>
      <c r="R13" s="26"/>
      <c r="S13" s="25"/>
      <c r="T13" s="29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  <c r="AE13">
        <f t="shared" si="10"/>
        <v>0</v>
      </c>
      <c r="AF13">
        <f t="shared" si="11"/>
        <v>0</v>
      </c>
      <c r="AG13">
        <f t="shared" si="12"/>
        <v>0</v>
      </c>
      <c r="AH13">
        <f t="shared" si="13"/>
        <v>0</v>
      </c>
      <c r="AI13">
        <f t="shared" si="14"/>
        <v>0</v>
      </c>
      <c r="AJ13">
        <f t="shared" si="15"/>
        <v>0</v>
      </c>
      <c r="AK13">
        <f t="shared" si="16"/>
        <v>0</v>
      </c>
    </row>
    <row r="14" spans="1:37" ht="14.25">
      <c r="A14" s="20">
        <v>45699</v>
      </c>
      <c r="B14" s="26"/>
      <c r="C14" s="6"/>
      <c r="D14" s="6"/>
      <c r="E14" s="26"/>
      <c r="F14" s="6"/>
      <c r="G14" s="26"/>
      <c r="H14" s="6"/>
      <c r="I14" s="26"/>
      <c r="J14" s="6"/>
      <c r="K14" s="6"/>
      <c r="L14" s="52">
        <v>6.0000000000000001E-3</v>
      </c>
      <c r="M14" s="6"/>
      <c r="N14" s="26"/>
      <c r="O14" s="7"/>
      <c r="P14" s="7"/>
      <c r="Q14" s="26"/>
      <c r="R14" s="26"/>
      <c r="S14" s="25"/>
      <c r="T14" s="29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  <c r="AE14">
        <f t="shared" si="10"/>
        <v>0</v>
      </c>
      <c r="AF14">
        <f t="shared" si="11"/>
        <v>0</v>
      </c>
      <c r="AG14">
        <f t="shared" si="12"/>
        <v>0</v>
      </c>
      <c r="AH14">
        <f t="shared" si="13"/>
        <v>0</v>
      </c>
      <c r="AI14">
        <f t="shared" si="14"/>
        <v>0</v>
      </c>
      <c r="AJ14">
        <f t="shared" si="15"/>
        <v>0</v>
      </c>
      <c r="AK14">
        <f t="shared" si="16"/>
        <v>0</v>
      </c>
    </row>
    <row r="15" spans="1:37" ht="14.25">
      <c r="A15" s="20">
        <v>45700</v>
      </c>
      <c r="B15" s="26"/>
      <c r="C15" s="6"/>
      <c r="D15" s="6"/>
      <c r="E15" s="26"/>
      <c r="F15" s="6"/>
      <c r="G15" s="26"/>
      <c r="H15" s="6"/>
      <c r="I15" s="26"/>
      <c r="J15" s="6"/>
      <c r="K15" s="6"/>
      <c r="L15" s="52">
        <v>0.11600000000000001</v>
      </c>
      <c r="M15" s="6"/>
      <c r="N15" s="26"/>
      <c r="O15" s="7"/>
      <c r="P15" s="7"/>
      <c r="Q15" s="26"/>
      <c r="R15" s="26"/>
      <c r="S15" s="25"/>
      <c r="T15" s="29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  <c r="AE15">
        <f t="shared" si="10"/>
        <v>0</v>
      </c>
      <c r="AF15">
        <f t="shared" si="11"/>
        <v>0</v>
      </c>
      <c r="AG15">
        <f t="shared" si="12"/>
        <v>0</v>
      </c>
      <c r="AH15">
        <f t="shared" si="13"/>
        <v>0</v>
      </c>
      <c r="AI15">
        <f t="shared" si="14"/>
        <v>0</v>
      </c>
      <c r="AJ15">
        <f t="shared" si="15"/>
        <v>0</v>
      </c>
      <c r="AK15">
        <f t="shared" si="16"/>
        <v>0</v>
      </c>
    </row>
    <row r="16" spans="1:37" ht="14.25">
      <c r="A16" s="20">
        <v>45701</v>
      </c>
      <c r="B16" s="26"/>
      <c r="C16" s="6"/>
      <c r="D16" s="6"/>
      <c r="E16" s="26"/>
      <c r="F16" s="6"/>
      <c r="G16" s="26"/>
      <c r="H16" s="6"/>
      <c r="I16" s="26"/>
      <c r="J16" s="6"/>
      <c r="K16" s="6"/>
      <c r="L16" s="52">
        <v>3.1E-2</v>
      </c>
      <c r="M16" s="6"/>
      <c r="N16" s="26"/>
      <c r="O16" s="7"/>
      <c r="P16" s="7"/>
      <c r="Q16" s="26"/>
      <c r="R16" s="26"/>
      <c r="S16" s="25"/>
      <c r="T16" s="29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K16">
        <f t="shared" si="16"/>
        <v>0</v>
      </c>
    </row>
    <row r="17" spans="1:37" ht="14.25">
      <c r="A17" s="20">
        <v>45702</v>
      </c>
      <c r="B17" s="28"/>
      <c r="C17" s="27"/>
      <c r="D17" s="27"/>
      <c r="E17" s="28"/>
      <c r="F17" s="27"/>
      <c r="G17" s="28"/>
      <c r="H17" s="27"/>
      <c r="I17" s="28"/>
      <c r="J17" s="27"/>
      <c r="K17" s="27"/>
      <c r="L17" s="52">
        <v>2.9000000000000001E-2</v>
      </c>
      <c r="M17" s="27"/>
      <c r="N17" s="28"/>
      <c r="O17" s="7"/>
      <c r="P17" s="7"/>
      <c r="Q17" s="26"/>
      <c r="R17" s="26"/>
      <c r="S17" s="25"/>
      <c r="T17" s="29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K17">
        <f t="shared" si="16"/>
        <v>0</v>
      </c>
    </row>
    <row r="18" spans="1:37" ht="14.25">
      <c r="A18" s="20">
        <v>45703</v>
      </c>
      <c r="B18" s="26"/>
      <c r="C18" s="6"/>
      <c r="D18" s="6"/>
      <c r="E18" s="6"/>
      <c r="F18" s="26"/>
      <c r="G18" s="6"/>
      <c r="H18" s="26"/>
      <c r="I18" s="6"/>
      <c r="J18" s="26"/>
      <c r="K18" s="6"/>
      <c r="L18" s="52">
        <v>2E-3</v>
      </c>
      <c r="M18" s="6"/>
      <c r="N18" s="6"/>
      <c r="O18" s="7"/>
      <c r="P18" s="7"/>
      <c r="Q18" s="26"/>
      <c r="R18" s="26"/>
      <c r="S18" s="25"/>
      <c r="T18" s="29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K18">
        <f t="shared" si="16"/>
        <v>0</v>
      </c>
    </row>
    <row r="19" spans="1:37" ht="14.25">
      <c r="A19" s="20">
        <v>45704</v>
      </c>
      <c r="B19" s="26"/>
      <c r="C19" s="6"/>
      <c r="D19" s="6"/>
      <c r="E19" s="26"/>
      <c r="F19" s="6"/>
      <c r="G19" s="26"/>
      <c r="H19" s="6"/>
      <c r="I19" s="26"/>
      <c r="J19" s="6"/>
      <c r="K19" s="6"/>
      <c r="L19" s="52">
        <v>2E-3</v>
      </c>
      <c r="M19" s="6"/>
      <c r="N19" s="26"/>
      <c r="O19" s="7"/>
      <c r="P19" s="7"/>
      <c r="Q19" s="26"/>
      <c r="R19" s="26"/>
      <c r="S19" s="25"/>
      <c r="T19" s="29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K19">
        <f t="shared" si="16"/>
        <v>0</v>
      </c>
    </row>
    <row r="20" spans="1:37" ht="14.25">
      <c r="A20" s="20">
        <v>45705</v>
      </c>
      <c r="B20" s="26"/>
      <c r="C20" s="6"/>
      <c r="D20" s="6"/>
      <c r="E20" s="26"/>
      <c r="F20" s="6"/>
      <c r="G20" s="26"/>
      <c r="H20" s="6"/>
      <c r="I20" s="26"/>
      <c r="J20" s="6"/>
      <c r="K20" s="6"/>
      <c r="L20" s="52">
        <v>8.9999999999999993E-3</v>
      </c>
      <c r="M20" s="6"/>
      <c r="N20" s="26"/>
      <c r="O20" s="7"/>
      <c r="P20" s="7"/>
      <c r="Q20" s="26"/>
      <c r="R20" s="26"/>
      <c r="S20" s="25"/>
      <c r="T20" s="29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K20">
        <f t="shared" si="16"/>
        <v>0</v>
      </c>
    </row>
    <row r="21" spans="1:37" ht="14.25">
      <c r="A21" s="20">
        <v>45706</v>
      </c>
      <c r="B21" s="26"/>
      <c r="C21" s="6"/>
      <c r="D21" s="6"/>
      <c r="E21" s="26"/>
      <c r="F21" s="6"/>
      <c r="G21" s="26"/>
      <c r="H21" s="6"/>
      <c r="I21" s="26"/>
      <c r="J21" s="6"/>
      <c r="K21" s="6"/>
      <c r="L21" s="52">
        <v>5.0000000000000001E-4</v>
      </c>
      <c r="M21" s="6"/>
      <c r="N21" s="26"/>
      <c r="O21" s="7"/>
      <c r="P21" s="7"/>
      <c r="Q21" s="26"/>
      <c r="R21" s="26"/>
      <c r="S21" s="25"/>
      <c r="T21" s="29"/>
      <c r="U21">
        <f t="shared" si="0"/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K21">
        <f t="shared" si="16"/>
        <v>0</v>
      </c>
    </row>
    <row r="22" spans="1:37" ht="14.25">
      <c r="A22" s="20">
        <v>45707</v>
      </c>
      <c r="B22" s="26"/>
      <c r="C22" s="6"/>
      <c r="D22" s="6"/>
      <c r="E22" s="26"/>
      <c r="F22" s="6"/>
      <c r="G22" s="26"/>
      <c r="H22" s="6"/>
      <c r="I22" s="26"/>
      <c r="J22" s="6"/>
      <c r="K22" s="6"/>
      <c r="L22" s="52">
        <v>8.0000000000000002E-3</v>
      </c>
      <c r="M22" s="6"/>
      <c r="N22" s="26"/>
      <c r="O22" s="7"/>
      <c r="P22" s="7"/>
      <c r="Q22" s="26"/>
      <c r="R22" s="26"/>
      <c r="S22" s="25"/>
      <c r="T22" s="29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>O22*T22</f>
        <v>0</v>
      </c>
      <c r="AH22">
        <f>P22*T22</f>
        <v>0</v>
      </c>
      <c r="AI22">
        <f>Q22*T22</f>
        <v>0</v>
      </c>
      <c r="AJ22">
        <f>R22*T22</f>
        <v>0</v>
      </c>
      <c r="AK22">
        <f>S22*T22</f>
        <v>0</v>
      </c>
    </row>
    <row r="23" spans="1:37" ht="14.25">
      <c r="A23" s="20">
        <v>45708</v>
      </c>
      <c r="B23" s="26"/>
      <c r="C23" s="6"/>
      <c r="D23" s="6"/>
      <c r="E23" s="26"/>
      <c r="F23" s="6"/>
      <c r="G23" s="26"/>
      <c r="H23" s="6"/>
      <c r="I23" s="26"/>
      <c r="J23" s="6"/>
      <c r="K23" s="6"/>
      <c r="L23" s="52">
        <v>4.4999999999999998E-2</v>
      </c>
      <c r="M23" s="6"/>
      <c r="N23" s="26"/>
      <c r="O23" s="7"/>
      <c r="P23" s="7"/>
      <c r="Q23" s="26"/>
      <c r="R23" s="26"/>
      <c r="S23" s="25"/>
      <c r="T23" s="29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  <c r="Y23">
        <f t="shared" si="4"/>
        <v>0</v>
      </c>
      <c r="Z23">
        <f t="shared" si="5"/>
        <v>0</v>
      </c>
      <c r="AA23">
        <f t="shared" si="6"/>
        <v>0</v>
      </c>
      <c r="AB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K23">
        <f t="shared" si="16"/>
        <v>0</v>
      </c>
    </row>
    <row r="24" spans="1:37" ht="14.25">
      <c r="A24" s="20">
        <v>45709</v>
      </c>
      <c r="B24" s="28"/>
      <c r="C24" s="27"/>
      <c r="D24" s="27"/>
      <c r="E24" s="28"/>
      <c r="F24" s="27"/>
      <c r="G24" s="28"/>
      <c r="H24" s="27"/>
      <c r="I24" s="28"/>
      <c r="J24" s="27"/>
      <c r="K24" s="27"/>
      <c r="L24" s="52">
        <v>5.0000000000000001E-4</v>
      </c>
      <c r="M24" s="27"/>
      <c r="N24" s="28"/>
      <c r="O24" s="7"/>
      <c r="P24" s="7"/>
      <c r="Q24" s="26"/>
      <c r="R24" s="26"/>
      <c r="S24" s="25"/>
      <c r="T24" s="29"/>
      <c r="U24">
        <f>C24*T24</f>
        <v>0</v>
      </c>
      <c r="V24">
        <f>D24*T24</f>
        <v>0</v>
      </c>
      <c r="W24">
        <f>E24*T24</f>
        <v>0</v>
      </c>
      <c r="X24">
        <f>F24*T24</f>
        <v>0</v>
      </c>
      <c r="Y24">
        <f>G24*T24</f>
        <v>0</v>
      </c>
      <c r="Z24">
        <f>H24*T24</f>
        <v>0</v>
      </c>
      <c r="AA24">
        <f>I24*T24</f>
        <v>0</v>
      </c>
      <c r="AB24">
        <f>J24*T24</f>
        <v>0</v>
      </c>
      <c r="AC24">
        <f>K24*T24</f>
        <v>0</v>
      </c>
      <c r="AD24">
        <f>L24*T24</f>
        <v>0</v>
      </c>
      <c r="AE24">
        <f>M24*T24</f>
        <v>0</v>
      </c>
      <c r="AF24">
        <f>N24*T24</f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K24">
        <f t="shared" si="16"/>
        <v>0</v>
      </c>
    </row>
    <row r="25" spans="1:37" ht="14.25">
      <c r="A25" s="20">
        <v>45710</v>
      </c>
      <c r="B25" s="26"/>
      <c r="C25" s="6"/>
      <c r="D25" s="6"/>
      <c r="E25" s="26"/>
      <c r="F25" s="6"/>
      <c r="G25" s="26"/>
      <c r="H25" s="6"/>
      <c r="I25" s="26"/>
      <c r="J25" s="6"/>
      <c r="K25" s="6"/>
      <c r="L25" s="52">
        <v>5.0000000000000001E-4</v>
      </c>
      <c r="M25" s="6"/>
      <c r="N25" s="26"/>
      <c r="O25" s="7"/>
      <c r="P25" s="7"/>
      <c r="Q25" s="26"/>
      <c r="R25" s="26"/>
      <c r="S25" s="25"/>
      <c r="T25" s="29"/>
      <c r="U25">
        <f>C25*T25</f>
        <v>0</v>
      </c>
      <c r="V25">
        <f>D25*T25</f>
        <v>0</v>
      </c>
      <c r="W25">
        <f>E25*T25</f>
        <v>0</v>
      </c>
      <c r="X25">
        <f>F25*T25</f>
        <v>0</v>
      </c>
      <c r="Y25">
        <f>G25*T25</f>
        <v>0</v>
      </c>
      <c r="Z25">
        <f>H25*T25</f>
        <v>0</v>
      </c>
      <c r="AA25">
        <f>I25*T25</f>
        <v>0</v>
      </c>
      <c r="AB25">
        <f>J25*T25</f>
        <v>0</v>
      </c>
      <c r="AC25">
        <f>K25*T25</f>
        <v>0</v>
      </c>
      <c r="AD25">
        <f>L25*T25</f>
        <v>0</v>
      </c>
      <c r="AE25">
        <f>M25*T25</f>
        <v>0</v>
      </c>
      <c r="AF25">
        <f>N25*T25</f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K25">
        <f t="shared" si="16"/>
        <v>0</v>
      </c>
    </row>
    <row r="26" spans="1:37" ht="14.25">
      <c r="A26" s="20">
        <v>45711</v>
      </c>
      <c r="B26" s="26"/>
      <c r="C26" s="6"/>
      <c r="D26" s="6"/>
      <c r="E26" s="26"/>
      <c r="F26" s="6"/>
      <c r="G26" s="26"/>
      <c r="H26" s="6"/>
      <c r="I26" s="26"/>
      <c r="J26" s="6"/>
      <c r="K26" s="6"/>
      <c r="L26" s="52">
        <v>2.8000000000000001E-2</v>
      </c>
      <c r="M26" s="6"/>
      <c r="N26" s="26"/>
      <c r="O26" s="7"/>
      <c r="P26" s="7"/>
      <c r="Q26" s="26"/>
      <c r="R26" s="26"/>
      <c r="S26" s="25"/>
      <c r="T26" s="29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K26">
        <f t="shared" si="16"/>
        <v>0</v>
      </c>
    </row>
    <row r="27" spans="1:37" ht="14.25">
      <c r="A27" s="20">
        <v>45712</v>
      </c>
      <c r="B27" s="26"/>
      <c r="C27" s="6"/>
      <c r="D27" s="6"/>
      <c r="E27" s="26"/>
      <c r="F27" s="6"/>
      <c r="G27" s="6"/>
      <c r="H27" s="26"/>
      <c r="I27" s="6"/>
      <c r="J27" s="26"/>
      <c r="K27" s="6"/>
      <c r="L27" s="52">
        <v>5.0000000000000001E-4</v>
      </c>
      <c r="M27" s="6"/>
      <c r="N27" s="6"/>
      <c r="O27" s="7"/>
      <c r="P27" s="7"/>
      <c r="Q27" s="26"/>
      <c r="R27" s="26"/>
      <c r="S27" s="25"/>
      <c r="T27" s="29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K27">
        <f t="shared" si="16"/>
        <v>0</v>
      </c>
    </row>
    <row r="28" spans="1:37" ht="14.25">
      <c r="A28" s="20">
        <v>45713</v>
      </c>
      <c r="B28" s="26"/>
      <c r="C28" s="6"/>
      <c r="D28" s="6"/>
      <c r="E28" s="26"/>
      <c r="F28" s="6"/>
      <c r="G28" s="26"/>
      <c r="H28" s="6"/>
      <c r="I28" s="26"/>
      <c r="J28" s="6"/>
      <c r="K28" s="6"/>
      <c r="L28" s="52">
        <v>5.0000000000000001E-4</v>
      </c>
      <c r="M28" s="6"/>
      <c r="N28" s="26"/>
      <c r="O28" s="7"/>
      <c r="P28" s="7"/>
      <c r="Q28" s="26"/>
      <c r="R28" s="26"/>
      <c r="S28" s="25"/>
      <c r="T28" s="29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K28">
        <f t="shared" si="16"/>
        <v>0</v>
      </c>
    </row>
    <row r="29" spans="1:37" ht="14.25">
      <c r="A29" s="20">
        <v>45714</v>
      </c>
      <c r="B29" s="26"/>
      <c r="C29" s="6"/>
      <c r="D29" s="6"/>
      <c r="E29" s="26"/>
      <c r="F29" s="6"/>
      <c r="G29" s="26"/>
      <c r="H29" s="6"/>
      <c r="I29" s="26"/>
      <c r="J29" s="6"/>
      <c r="K29" s="6"/>
      <c r="L29" s="52">
        <v>5.0000000000000001E-4</v>
      </c>
      <c r="M29" s="6"/>
      <c r="N29" s="26"/>
      <c r="O29" s="7"/>
      <c r="P29" s="7"/>
      <c r="Q29" s="26"/>
      <c r="R29" s="26"/>
      <c r="S29" s="25"/>
      <c r="T29" s="29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K29">
        <f t="shared" si="16"/>
        <v>0</v>
      </c>
    </row>
    <row r="30" spans="1:37" ht="14.25">
      <c r="A30" s="20">
        <v>45715</v>
      </c>
      <c r="B30" s="26"/>
      <c r="C30" s="6"/>
      <c r="D30" s="6"/>
      <c r="E30" s="26"/>
      <c r="F30" s="6"/>
      <c r="G30" s="26"/>
      <c r="H30" s="6"/>
      <c r="I30" s="26"/>
      <c r="J30" s="6"/>
      <c r="K30" s="6"/>
      <c r="L30" s="52">
        <v>1.4E-2</v>
      </c>
      <c r="M30" s="6"/>
      <c r="N30" s="26"/>
      <c r="O30" s="7"/>
      <c r="P30" s="7"/>
      <c r="Q30" s="26"/>
      <c r="R30" s="26"/>
      <c r="S30" s="25"/>
      <c r="T30" s="29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K30">
        <f t="shared" si="16"/>
        <v>0</v>
      </c>
    </row>
    <row r="31" spans="1:37" ht="14.25">
      <c r="A31" s="20">
        <v>45716</v>
      </c>
      <c r="B31" s="26"/>
      <c r="C31" s="6"/>
      <c r="D31" s="6"/>
      <c r="E31" s="26"/>
      <c r="F31" s="6"/>
      <c r="G31" s="26"/>
      <c r="H31" s="6"/>
      <c r="I31" s="26"/>
      <c r="J31" s="6"/>
      <c r="K31" s="6"/>
      <c r="L31" s="52">
        <v>5.0000000000000001E-4</v>
      </c>
      <c r="M31" s="6"/>
      <c r="N31" s="26"/>
      <c r="O31" s="7"/>
      <c r="P31" s="7"/>
      <c r="Q31" s="26"/>
      <c r="R31" s="26"/>
      <c r="S31" s="25"/>
      <c r="T31" s="29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K31">
        <f t="shared" si="16"/>
        <v>0</v>
      </c>
    </row>
    <row r="32" spans="1:37" ht="14.25">
      <c r="A32" s="20"/>
      <c r="B32" s="26"/>
      <c r="C32" s="6"/>
      <c r="D32" s="6"/>
      <c r="E32" s="26"/>
      <c r="F32" s="6"/>
      <c r="G32" s="26"/>
      <c r="H32" s="6"/>
      <c r="I32" s="26"/>
      <c r="J32" s="6"/>
      <c r="K32" s="6"/>
      <c r="L32" s="6"/>
      <c r="M32" s="6"/>
      <c r="N32" s="26"/>
      <c r="O32" s="7"/>
      <c r="P32" s="7"/>
      <c r="Q32" s="26"/>
      <c r="R32" s="26"/>
      <c r="S32" s="25"/>
      <c r="T32" s="29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K32">
        <f t="shared" si="16"/>
        <v>0</v>
      </c>
    </row>
    <row r="33" spans="1:37" ht="14.25">
      <c r="A33" s="20"/>
      <c r="B33" s="26"/>
      <c r="C33" s="6"/>
      <c r="D33" s="6"/>
      <c r="E33" s="26"/>
      <c r="F33" s="6"/>
      <c r="G33" s="26"/>
      <c r="H33" s="6"/>
      <c r="I33" s="26"/>
      <c r="J33" s="6"/>
      <c r="K33" s="6"/>
      <c r="L33" s="6"/>
      <c r="M33" s="6"/>
      <c r="N33" s="26"/>
      <c r="O33" s="7"/>
      <c r="P33" s="7"/>
      <c r="Q33" s="26"/>
      <c r="R33" s="26"/>
      <c r="S33" s="25"/>
      <c r="T33" s="29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>
        <f t="shared" si="8"/>
        <v>0</v>
      </c>
      <c r="AD33">
        <f t="shared" si="9"/>
        <v>0</v>
      </c>
      <c r="AE33">
        <f t="shared" si="10"/>
        <v>0</v>
      </c>
      <c r="AF33">
        <f t="shared" si="11"/>
        <v>0</v>
      </c>
      <c r="AG33">
        <f t="shared" si="12"/>
        <v>0</v>
      </c>
      <c r="AH33">
        <f t="shared" si="13"/>
        <v>0</v>
      </c>
      <c r="AI33">
        <f t="shared" si="14"/>
        <v>0</v>
      </c>
      <c r="AJ33">
        <f t="shared" si="15"/>
        <v>0</v>
      </c>
      <c r="AK33">
        <f t="shared" si="16"/>
        <v>0</v>
      </c>
    </row>
    <row r="34" spans="1:37" ht="14.25">
      <c r="A34" s="20"/>
      <c r="B34" s="26"/>
      <c r="C34" s="6"/>
      <c r="D34" s="6"/>
      <c r="E34" s="26"/>
      <c r="F34" s="6"/>
      <c r="G34" s="26"/>
      <c r="H34" s="6"/>
      <c r="I34" s="26"/>
      <c r="J34" s="6"/>
      <c r="K34" s="6"/>
      <c r="L34" s="6"/>
      <c r="M34" s="6"/>
      <c r="N34" s="26"/>
      <c r="O34" s="7"/>
      <c r="P34" s="7"/>
      <c r="Q34" s="26"/>
      <c r="R34" s="26"/>
      <c r="S34" s="25"/>
      <c r="T34" s="29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>
        <f t="shared" si="8"/>
        <v>0</v>
      </c>
      <c r="AD34">
        <f t="shared" si="9"/>
        <v>0</v>
      </c>
      <c r="AE34">
        <f t="shared" si="10"/>
        <v>0</v>
      </c>
      <c r="AF34">
        <f t="shared" si="11"/>
        <v>0</v>
      </c>
      <c r="AG34">
        <f>O34*T34</f>
        <v>0</v>
      </c>
      <c r="AH34">
        <f>P34*T34</f>
        <v>0</v>
      </c>
      <c r="AI34">
        <f>Q34*T34</f>
        <v>0</v>
      </c>
      <c r="AJ34">
        <f>R34*T34</f>
        <v>0</v>
      </c>
      <c r="AK34">
        <f>S34*T34</f>
        <v>0</v>
      </c>
    </row>
    <row r="35" spans="1:37" ht="14.25">
      <c r="B35" s="13"/>
      <c r="C35" s="11"/>
      <c r="D35" s="11"/>
      <c r="E35" s="12"/>
      <c r="F35" s="11"/>
      <c r="G35" s="12"/>
      <c r="H35" s="11"/>
      <c r="I35" s="12"/>
      <c r="K35" s="31" t="s">
        <v>29</v>
      </c>
      <c r="L35">
        <f>AVERAGE(L4:L34)</f>
        <v>3.7854166666666654E-2</v>
      </c>
      <c r="S35" s="31" t="s">
        <v>30</v>
      </c>
      <c r="T35" s="47"/>
      <c r="U35">
        <f>SUM(U4:U34)</f>
        <v>0</v>
      </c>
      <c r="V35">
        <f t="shared" ref="V35:AC35" si="17">SUM(V4:V34)</f>
        <v>0</v>
      </c>
      <c r="W35">
        <f t="shared" si="17"/>
        <v>0</v>
      </c>
      <c r="X35">
        <f t="shared" si="17"/>
        <v>0</v>
      </c>
      <c r="Y35">
        <f t="shared" si="17"/>
        <v>0</v>
      </c>
      <c r="Z35">
        <f t="shared" si="17"/>
        <v>0</v>
      </c>
      <c r="AA35">
        <f t="shared" si="17"/>
        <v>0</v>
      </c>
      <c r="AB35">
        <f t="shared" si="17"/>
        <v>0</v>
      </c>
      <c r="AC35">
        <f t="shared" si="17"/>
        <v>0</v>
      </c>
      <c r="AD35">
        <f>L35*T35</f>
        <v>0</v>
      </c>
      <c r="AE35">
        <f>SUM(AE4:AE34)</f>
        <v>0</v>
      </c>
      <c r="AF35">
        <f>SUM(AF4:AF34)</f>
        <v>0</v>
      </c>
      <c r="AG35">
        <f>SUM(AG4:AG34)</f>
        <v>0</v>
      </c>
      <c r="AH35">
        <f t="shared" ref="AH35:AK35" si="18">SUM(AH4:AH34)</f>
        <v>0</v>
      </c>
      <c r="AI35">
        <f t="shared" si="18"/>
        <v>0</v>
      </c>
      <c r="AJ35">
        <f t="shared" si="18"/>
        <v>0</v>
      </c>
      <c r="AK35">
        <f t="shared" si="18"/>
        <v>0</v>
      </c>
    </row>
    <row r="36" spans="1:37" ht="14.25">
      <c r="A36" s="8"/>
      <c r="B36" s="8"/>
      <c r="C36" s="11"/>
      <c r="D36" s="11"/>
      <c r="E36" s="12"/>
      <c r="F36" s="11"/>
      <c r="G36" s="12"/>
      <c r="H36" s="11"/>
      <c r="I36" s="12"/>
      <c r="T36" s="15"/>
      <c r="U36" s="19">
        <f>U35/1000000</f>
        <v>0</v>
      </c>
      <c r="V36" s="19">
        <f t="shared" ref="V36:AC36" si="19">V35/1000000</f>
        <v>0</v>
      </c>
      <c r="W36" s="19">
        <f t="shared" si="19"/>
        <v>0</v>
      </c>
      <c r="X36" s="19">
        <f t="shared" si="19"/>
        <v>0</v>
      </c>
      <c r="Y36" s="19">
        <f t="shared" si="19"/>
        <v>0</v>
      </c>
      <c r="Z36" s="19">
        <f t="shared" si="19"/>
        <v>0</v>
      </c>
      <c r="AA36" s="19">
        <f t="shared" si="19"/>
        <v>0</v>
      </c>
      <c r="AB36" s="19">
        <f t="shared" si="19"/>
        <v>0</v>
      </c>
      <c r="AC36" s="19">
        <f t="shared" si="19"/>
        <v>0</v>
      </c>
      <c r="AD36" s="19">
        <f>AD35/1000000</f>
        <v>0</v>
      </c>
      <c r="AE36" s="19">
        <f>AE35/1000000</f>
        <v>0</v>
      </c>
      <c r="AF36" s="19">
        <f>AF35/1000000</f>
        <v>0</v>
      </c>
      <c r="AG36" s="19">
        <f>AG35/1000000</f>
        <v>0</v>
      </c>
      <c r="AH36" s="19">
        <f t="shared" ref="AH36:AK36" si="20">AH35/1000000</f>
        <v>0</v>
      </c>
      <c r="AI36" s="19">
        <f t="shared" si="20"/>
        <v>0</v>
      </c>
      <c r="AJ36" s="19">
        <f t="shared" si="20"/>
        <v>0</v>
      </c>
      <c r="AK36" s="19">
        <f t="shared" si="20"/>
        <v>0</v>
      </c>
    </row>
    <row r="37" spans="1:37" ht="14.25">
      <c r="U37" s="30" t="s">
        <v>2</v>
      </c>
      <c r="V37" s="30" t="s">
        <v>4</v>
      </c>
      <c r="W37" s="30" t="s">
        <v>5</v>
      </c>
      <c r="X37" s="30" t="s">
        <v>6</v>
      </c>
      <c r="Y37" s="30" t="s">
        <v>8</v>
      </c>
      <c r="Z37" s="30" t="s">
        <v>9</v>
      </c>
      <c r="AA37" s="30" t="s">
        <v>10</v>
      </c>
      <c r="AB37" s="16" t="s">
        <v>15</v>
      </c>
      <c r="AC37" s="10" t="s">
        <v>13</v>
      </c>
      <c r="AD37" s="30" t="s">
        <v>3</v>
      </c>
      <c r="AE37" s="30" t="s">
        <v>18</v>
      </c>
      <c r="AF37" s="30" t="s">
        <v>19</v>
      </c>
      <c r="AG37" s="30" t="s">
        <v>11</v>
      </c>
      <c r="AH37" s="7" t="s">
        <v>20</v>
      </c>
      <c r="AI37" s="7" t="s">
        <v>21</v>
      </c>
      <c r="AJ37" s="7" t="s">
        <v>22</v>
      </c>
      <c r="AK37" s="7" t="s">
        <v>24</v>
      </c>
    </row>
  </sheetData>
  <mergeCells count="2">
    <mergeCell ref="A1:T1"/>
    <mergeCell ref="A2:A3"/>
  </mergeCells>
  <phoneticPr fontId="6" type="noConversion"/>
  <pageMargins left="0.69930555555555596" right="0.69930555555555596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D6" sqref="D6:D36"/>
    </sheetView>
  </sheetViews>
  <sheetFormatPr defaultRowHeight="13.5"/>
  <sheetData>
    <row r="1" spans="1:27" ht="20.25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ht="18.75">
      <c r="A2" s="59" t="s">
        <v>79</v>
      </c>
      <c r="B2" s="60"/>
      <c r="C2" s="60"/>
      <c r="D2" s="60"/>
      <c r="E2" s="32"/>
      <c r="F2" s="32"/>
      <c r="G2" s="33"/>
      <c r="H2" s="33"/>
      <c r="I2" s="61" t="s">
        <v>33</v>
      </c>
      <c r="J2" s="61"/>
      <c r="K2" s="61"/>
      <c r="L2" s="61"/>
      <c r="M2" s="61"/>
      <c r="N2" s="61"/>
      <c r="O2" s="61"/>
      <c r="P2" s="61"/>
      <c r="Q2" s="32"/>
      <c r="R2" s="32"/>
      <c r="S2" s="32"/>
      <c r="T2" s="32"/>
      <c r="U2" s="33"/>
      <c r="V2" s="33"/>
      <c r="W2" s="33"/>
      <c r="X2" s="33"/>
      <c r="Y2" s="33"/>
      <c r="Z2" s="33"/>
      <c r="AA2" s="33"/>
    </row>
    <row r="3" spans="1:27">
      <c r="A3" s="62" t="s">
        <v>1</v>
      </c>
      <c r="B3" s="63" t="s">
        <v>34</v>
      </c>
      <c r="C3" s="63" t="s">
        <v>35</v>
      </c>
      <c r="D3" s="63" t="s">
        <v>36</v>
      </c>
      <c r="E3" s="62"/>
      <c r="F3" s="62"/>
      <c r="G3" s="62" t="s">
        <v>37</v>
      </c>
      <c r="H3" s="62"/>
      <c r="I3" s="62"/>
      <c r="J3" s="62"/>
      <c r="K3" s="62" t="s">
        <v>38</v>
      </c>
      <c r="L3" s="62"/>
      <c r="M3" s="62"/>
      <c r="N3" s="62"/>
      <c r="O3" s="62"/>
      <c r="P3" s="62"/>
      <c r="Q3" s="62"/>
      <c r="R3" s="62"/>
      <c r="S3" s="62"/>
      <c r="T3" s="62"/>
      <c r="U3" s="62"/>
      <c r="V3" s="62" t="s">
        <v>39</v>
      </c>
      <c r="W3" s="62"/>
      <c r="X3" s="62" t="s">
        <v>40</v>
      </c>
      <c r="Y3" s="62"/>
      <c r="Z3" s="62"/>
      <c r="AA3" s="62" t="s">
        <v>41</v>
      </c>
    </row>
    <row r="4" spans="1:27" ht="24">
      <c r="A4" s="62"/>
      <c r="B4" s="63"/>
      <c r="C4" s="63"/>
      <c r="D4" s="63" t="s">
        <v>42</v>
      </c>
      <c r="E4" s="63" t="s">
        <v>43</v>
      </c>
      <c r="F4" s="62" t="s">
        <v>44</v>
      </c>
      <c r="G4" s="63" t="s">
        <v>45</v>
      </c>
      <c r="H4" s="63" t="s">
        <v>46</v>
      </c>
      <c r="I4" s="64" t="s">
        <v>47</v>
      </c>
      <c r="J4" s="65" t="s">
        <v>48</v>
      </c>
      <c r="K4" s="34" t="s">
        <v>49</v>
      </c>
      <c r="L4" s="67" t="s">
        <v>50</v>
      </c>
      <c r="M4" s="34" t="s">
        <v>51</v>
      </c>
      <c r="N4" s="35" t="s">
        <v>52</v>
      </c>
      <c r="O4" s="34" t="s">
        <v>53</v>
      </c>
      <c r="P4" s="34" t="s">
        <v>54</v>
      </c>
      <c r="Q4" s="34" t="s">
        <v>55</v>
      </c>
      <c r="R4" s="34" t="s">
        <v>56</v>
      </c>
      <c r="S4" s="34" t="s">
        <v>57</v>
      </c>
      <c r="T4" s="35" t="s">
        <v>58</v>
      </c>
      <c r="U4" s="34" t="s">
        <v>59</v>
      </c>
      <c r="V4" s="72" t="s">
        <v>60</v>
      </c>
      <c r="W4" s="72" t="s">
        <v>61</v>
      </c>
      <c r="X4" s="62" t="s">
        <v>60</v>
      </c>
      <c r="Y4" s="63" t="s">
        <v>62</v>
      </c>
      <c r="Z4" s="62" t="s">
        <v>63</v>
      </c>
      <c r="AA4" s="62"/>
    </row>
    <row r="5" spans="1:27">
      <c r="A5" s="62"/>
      <c r="B5" s="63"/>
      <c r="C5" s="63"/>
      <c r="D5" s="62"/>
      <c r="E5" s="63"/>
      <c r="F5" s="62"/>
      <c r="G5" s="62"/>
      <c r="H5" s="62"/>
      <c r="I5" s="64"/>
      <c r="J5" s="66"/>
      <c r="K5" s="35" t="s">
        <v>64</v>
      </c>
      <c r="L5" s="68"/>
      <c r="M5" s="35" t="s">
        <v>65</v>
      </c>
      <c r="N5" s="35" t="s">
        <v>66</v>
      </c>
      <c r="O5" s="35" t="s">
        <v>67</v>
      </c>
      <c r="P5" s="35"/>
      <c r="Q5" s="35" t="s">
        <v>65</v>
      </c>
      <c r="R5" s="35" t="s">
        <v>68</v>
      </c>
      <c r="S5" s="35"/>
      <c r="T5" s="35" t="s">
        <v>69</v>
      </c>
      <c r="U5" s="35" t="s">
        <v>70</v>
      </c>
      <c r="V5" s="73"/>
      <c r="W5" s="73"/>
      <c r="X5" s="62"/>
      <c r="Y5" s="63"/>
      <c r="Z5" s="62"/>
      <c r="AA5" s="62"/>
    </row>
    <row r="6" spans="1:27">
      <c r="A6" s="36">
        <v>1</v>
      </c>
      <c r="B6" s="69" t="s">
        <v>71</v>
      </c>
      <c r="C6" s="70" t="s">
        <v>72</v>
      </c>
      <c r="D6" s="70" t="s">
        <v>73</v>
      </c>
      <c r="E6" s="71">
        <v>775</v>
      </c>
      <c r="F6" s="71" t="s">
        <v>74</v>
      </c>
      <c r="G6" s="38"/>
      <c r="H6" s="38"/>
      <c r="I6" s="37"/>
      <c r="J6" s="37"/>
      <c r="K6" s="71">
        <v>14100</v>
      </c>
      <c r="L6" s="70" t="s">
        <v>75</v>
      </c>
      <c r="M6" s="70">
        <v>0</v>
      </c>
      <c r="N6" s="70">
        <v>0</v>
      </c>
      <c r="O6" s="77">
        <v>1</v>
      </c>
      <c r="P6" s="70" t="s">
        <v>76</v>
      </c>
      <c r="Q6" s="70">
        <v>0.5</v>
      </c>
      <c r="R6" s="71">
        <v>25</v>
      </c>
      <c r="S6" s="74"/>
      <c r="T6" s="74"/>
      <c r="U6" s="50"/>
      <c r="V6" s="36"/>
      <c r="W6" s="36"/>
      <c r="X6" s="36"/>
      <c r="Y6" s="39"/>
      <c r="Z6" s="36"/>
      <c r="AA6" s="36"/>
    </row>
    <row r="7" spans="1:27">
      <c r="A7" s="36">
        <v>2</v>
      </c>
      <c r="B7" s="69"/>
      <c r="C7" s="70"/>
      <c r="D7" s="70"/>
      <c r="E7" s="71"/>
      <c r="F7" s="71"/>
      <c r="G7" s="38"/>
      <c r="H7" s="38"/>
      <c r="I7" s="37"/>
      <c r="J7" s="37"/>
      <c r="K7" s="71"/>
      <c r="L7" s="70"/>
      <c r="M7" s="70"/>
      <c r="N7" s="70"/>
      <c r="O7" s="77"/>
      <c r="P7" s="70"/>
      <c r="Q7" s="70"/>
      <c r="R7" s="71"/>
      <c r="S7" s="75"/>
      <c r="T7" s="75"/>
      <c r="U7" s="50"/>
      <c r="V7" s="36"/>
      <c r="W7" s="36"/>
      <c r="X7" s="36"/>
      <c r="Y7" s="40"/>
      <c r="Z7" s="36"/>
      <c r="AA7" s="36"/>
    </row>
    <row r="8" spans="1:27">
      <c r="A8" s="36">
        <v>3</v>
      </c>
      <c r="B8" s="69"/>
      <c r="C8" s="70"/>
      <c r="D8" s="70"/>
      <c r="E8" s="71"/>
      <c r="F8" s="71"/>
      <c r="G8" s="38"/>
      <c r="H8" s="38"/>
      <c r="I8" s="37"/>
      <c r="J8" s="37"/>
      <c r="K8" s="71"/>
      <c r="L8" s="70"/>
      <c r="M8" s="70"/>
      <c r="N8" s="70"/>
      <c r="O8" s="77"/>
      <c r="P8" s="70"/>
      <c r="Q8" s="70"/>
      <c r="R8" s="71"/>
      <c r="S8" s="75"/>
      <c r="T8" s="75"/>
      <c r="U8" s="50"/>
      <c r="V8" s="36"/>
      <c r="W8" s="36"/>
      <c r="X8" s="36"/>
      <c r="Y8" s="40"/>
      <c r="Z8" s="36"/>
      <c r="AA8" s="36"/>
    </row>
    <row r="9" spans="1:27">
      <c r="A9" s="36">
        <v>4</v>
      </c>
      <c r="B9" s="69"/>
      <c r="C9" s="70"/>
      <c r="D9" s="70"/>
      <c r="E9" s="71"/>
      <c r="F9" s="71"/>
      <c r="G9" s="38"/>
      <c r="H9" s="38"/>
      <c r="I9" s="37"/>
      <c r="J9" s="37"/>
      <c r="K9" s="71"/>
      <c r="L9" s="70"/>
      <c r="M9" s="70"/>
      <c r="N9" s="70"/>
      <c r="O9" s="77"/>
      <c r="P9" s="70"/>
      <c r="Q9" s="70"/>
      <c r="R9" s="71"/>
      <c r="S9" s="75"/>
      <c r="T9" s="75"/>
      <c r="U9" s="50"/>
      <c r="V9" s="36"/>
      <c r="W9" s="36"/>
      <c r="X9" s="36"/>
      <c r="Y9" s="40"/>
      <c r="Z9" s="36"/>
      <c r="AA9" s="36"/>
    </row>
    <row r="10" spans="1:27">
      <c r="A10" s="36">
        <v>5</v>
      </c>
      <c r="B10" s="69"/>
      <c r="C10" s="70"/>
      <c r="D10" s="70"/>
      <c r="E10" s="71"/>
      <c r="F10" s="71"/>
      <c r="G10" s="38"/>
      <c r="H10" s="38"/>
      <c r="I10" s="37"/>
      <c r="J10" s="37"/>
      <c r="K10" s="71"/>
      <c r="L10" s="70"/>
      <c r="M10" s="70"/>
      <c r="N10" s="70"/>
      <c r="O10" s="77"/>
      <c r="P10" s="70"/>
      <c r="Q10" s="70"/>
      <c r="R10" s="71"/>
      <c r="S10" s="75"/>
      <c r="T10" s="75"/>
      <c r="U10" s="50"/>
      <c r="V10" s="36"/>
      <c r="W10" s="36"/>
      <c r="X10" s="36"/>
      <c r="Y10" s="40"/>
      <c r="Z10" s="36"/>
      <c r="AA10" s="36"/>
    </row>
    <row r="11" spans="1:27">
      <c r="A11" s="36">
        <v>6</v>
      </c>
      <c r="B11" s="69"/>
      <c r="C11" s="70"/>
      <c r="D11" s="70"/>
      <c r="E11" s="71"/>
      <c r="F11" s="71"/>
      <c r="G11" s="38"/>
      <c r="H11" s="38"/>
      <c r="I11" s="37"/>
      <c r="J11" s="37"/>
      <c r="K11" s="71"/>
      <c r="L11" s="70"/>
      <c r="M11" s="70"/>
      <c r="N11" s="70"/>
      <c r="O11" s="77"/>
      <c r="P11" s="70"/>
      <c r="Q11" s="70"/>
      <c r="R11" s="71"/>
      <c r="S11" s="75"/>
      <c r="T11" s="75"/>
      <c r="U11" s="50"/>
      <c r="V11" s="36"/>
      <c r="W11" s="36"/>
      <c r="X11" s="36"/>
      <c r="Y11" s="40"/>
      <c r="Z11" s="36"/>
      <c r="AA11" s="36"/>
    </row>
    <row r="12" spans="1:27">
      <c r="A12" s="36">
        <v>7</v>
      </c>
      <c r="B12" s="69"/>
      <c r="C12" s="70"/>
      <c r="D12" s="70"/>
      <c r="E12" s="71"/>
      <c r="F12" s="71"/>
      <c r="G12" s="38"/>
      <c r="H12" s="38"/>
      <c r="I12" s="37"/>
      <c r="J12" s="37"/>
      <c r="K12" s="71"/>
      <c r="L12" s="70"/>
      <c r="M12" s="70"/>
      <c r="N12" s="70"/>
      <c r="O12" s="77"/>
      <c r="P12" s="70"/>
      <c r="Q12" s="70"/>
      <c r="R12" s="71"/>
      <c r="S12" s="75"/>
      <c r="T12" s="75"/>
      <c r="U12" s="50"/>
      <c r="V12" s="36"/>
      <c r="W12" s="36"/>
      <c r="X12" s="36"/>
      <c r="Y12" s="40"/>
      <c r="Z12" s="36"/>
      <c r="AA12" s="36"/>
    </row>
    <row r="13" spans="1:27">
      <c r="A13" s="36">
        <v>8</v>
      </c>
      <c r="B13" s="69"/>
      <c r="C13" s="70"/>
      <c r="D13" s="70"/>
      <c r="E13" s="71"/>
      <c r="F13" s="71"/>
      <c r="G13" s="38"/>
      <c r="H13" s="38"/>
      <c r="I13" s="37"/>
      <c r="J13" s="37"/>
      <c r="K13" s="71"/>
      <c r="L13" s="70"/>
      <c r="M13" s="70"/>
      <c r="N13" s="70"/>
      <c r="O13" s="77"/>
      <c r="P13" s="70"/>
      <c r="Q13" s="70"/>
      <c r="R13" s="71"/>
      <c r="S13" s="75"/>
      <c r="T13" s="75"/>
      <c r="U13" s="50"/>
      <c r="V13" s="36"/>
      <c r="W13" s="36"/>
      <c r="X13" s="36"/>
      <c r="Y13" s="40"/>
      <c r="Z13" s="36"/>
      <c r="AA13" s="36"/>
    </row>
    <row r="14" spans="1:27">
      <c r="A14" s="36">
        <v>9</v>
      </c>
      <c r="B14" s="69"/>
      <c r="C14" s="70"/>
      <c r="D14" s="70"/>
      <c r="E14" s="71"/>
      <c r="F14" s="71"/>
      <c r="G14" s="38"/>
      <c r="H14" s="38"/>
      <c r="I14" s="37"/>
      <c r="J14" s="37"/>
      <c r="K14" s="71"/>
      <c r="L14" s="70"/>
      <c r="M14" s="70"/>
      <c r="N14" s="70"/>
      <c r="O14" s="77"/>
      <c r="P14" s="70"/>
      <c r="Q14" s="70"/>
      <c r="R14" s="71"/>
      <c r="S14" s="75"/>
      <c r="T14" s="75"/>
      <c r="U14" s="50"/>
      <c r="V14" s="36"/>
      <c r="W14" s="36"/>
      <c r="X14" s="36"/>
      <c r="Y14" s="40"/>
      <c r="Z14" s="36"/>
      <c r="AA14" s="36"/>
    </row>
    <row r="15" spans="1:27">
      <c r="A15" s="36">
        <v>10</v>
      </c>
      <c r="B15" s="69"/>
      <c r="C15" s="70"/>
      <c r="D15" s="70"/>
      <c r="E15" s="71"/>
      <c r="F15" s="71"/>
      <c r="G15" s="38"/>
      <c r="H15" s="38"/>
      <c r="I15" s="37"/>
      <c r="J15" s="37"/>
      <c r="K15" s="71"/>
      <c r="L15" s="70"/>
      <c r="M15" s="70"/>
      <c r="N15" s="70"/>
      <c r="O15" s="77"/>
      <c r="P15" s="70"/>
      <c r="Q15" s="70"/>
      <c r="R15" s="71"/>
      <c r="S15" s="75"/>
      <c r="T15" s="75"/>
      <c r="U15" s="50"/>
      <c r="V15" s="36"/>
      <c r="W15" s="36"/>
      <c r="X15" s="36"/>
      <c r="Y15" s="40"/>
      <c r="Z15" s="36"/>
      <c r="AA15" s="36"/>
    </row>
    <row r="16" spans="1:27">
      <c r="A16" s="36">
        <v>11</v>
      </c>
      <c r="B16" s="69"/>
      <c r="C16" s="70"/>
      <c r="D16" s="70"/>
      <c r="E16" s="71"/>
      <c r="F16" s="71"/>
      <c r="G16" s="38"/>
      <c r="H16" s="38"/>
      <c r="I16" s="37"/>
      <c r="J16" s="37"/>
      <c r="K16" s="71"/>
      <c r="L16" s="70"/>
      <c r="M16" s="70"/>
      <c r="N16" s="70"/>
      <c r="O16" s="77"/>
      <c r="P16" s="70"/>
      <c r="Q16" s="70"/>
      <c r="R16" s="71"/>
      <c r="S16" s="75"/>
      <c r="T16" s="75"/>
      <c r="U16" s="50"/>
      <c r="V16" s="36"/>
      <c r="W16" s="36"/>
      <c r="X16" s="36"/>
      <c r="Y16" s="40"/>
      <c r="Z16" s="36"/>
      <c r="AA16" s="36"/>
    </row>
    <row r="17" spans="1:27">
      <c r="A17" s="36">
        <v>12</v>
      </c>
      <c r="B17" s="69"/>
      <c r="C17" s="70"/>
      <c r="D17" s="70"/>
      <c r="E17" s="71"/>
      <c r="F17" s="71"/>
      <c r="G17" s="38"/>
      <c r="H17" s="38"/>
      <c r="I17" s="37"/>
      <c r="J17" s="37"/>
      <c r="K17" s="71"/>
      <c r="L17" s="70"/>
      <c r="M17" s="70"/>
      <c r="N17" s="70"/>
      <c r="O17" s="77"/>
      <c r="P17" s="70"/>
      <c r="Q17" s="70"/>
      <c r="R17" s="71"/>
      <c r="S17" s="75"/>
      <c r="T17" s="75"/>
      <c r="U17" s="50"/>
      <c r="V17" s="36"/>
      <c r="W17" s="36"/>
      <c r="X17" s="36"/>
      <c r="Y17" s="40"/>
      <c r="Z17" s="36"/>
      <c r="AA17" s="36"/>
    </row>
    <row r="18" spans="1:27">
      <c r="A18" s="36">
        <v>13</v>
      </c>
      <c r="B18" s="69"/>
      <c r="C18" s="70"/>
      <c r="D18" s="70"/>
      <c r="E18" s="71"/>
      <c r="F18" s="71"/>
      <c r="G18" s="38"/>
      <c r="H18" s="38"/>
      <c r="I18" s="37"/>
      <c r="J18" s="37"/>
      <c r="K18" s="71"/>
      <c r="L18" s="70"/>
      <c r="M18" s="70"/>
      <c r="N18" s="70"/>
      <c r="O18" s="77"/>
      <c r="P18" s="70"/>
      <c r="Q18" s="70"/>
      <c r="R18" s="71"/>
      <c r="S18" s="75"/>
      <c r="T18" s="75"/>
      <c r="U18" s="50"/>
      <c r="V18" s="36"/>
      <c r="W18" s="36"/>
      <c r="X18" s="36"/>
      <c r="Y18" s="39"/>
      <c r="Z18" s="36"/>
      <c r="AA18" s="36"/>
    </row>
    <row r="19" spans="1:27">
      <c r="A19" s="36">
        <v>14</v>
      </c>
      <c r="B19" s="69"/>
      <c r="C19" s="70"/>
      <c r="D19" s="70"/>
      <c r="E19" s="71"/>
      <c r="F19" s="71"/>
      <c r="G19" s="38"/>
      <c r="H19" s="38"/>
      <c r="I19" s="37"/>
      <c r="J19" s="37"/>
      <c r="K19" s="71"/>
      <c r="L19" s="70"/>
      <c r="M19" s="70"/>
      <c r="N19" s="70"/>
      <c r="O19" s="77"/>
      <c r="P19" s="70"/>
      <c r="Q19" s="70"/>
      <c r="R19" s="71"/>
      <c r="S19" s="75"/>
      <c r="T19" s="75"/>
      <c r="U19" s="50"/>
      <c r="V19" s="36"/>
      <c r="W19" s="36"/>
      <c r="X19" s="36"/>
      <c r="Y19" s="40"/>
      <c r="Z19" s="36"/>
      <c r="AA19" s="36"/>
    </row>
    <row r="20" spans="1:27">
      <c r="A20" s="36">
        <v>15</v>
      </c>
      <c r="B20" s="69"/>
      <c r="C20" s="70"/>
      <c r="D20" s="70"/>
      <c r="E20" s="71"/>
      <c r="F20" s="71"/>
      <c r="G20" s="38"/>
      <c r="H20" s="38"/>
      <c r="I20" s="37"/>
      <c r="J20" s="37"/>
      <c r="K20" s="71"/>
      <c r="L20" s="70"/>
      <c r="M20" s="70"/>
      <c r="N20" s="70"/>
      <c r="O20" s="77"/>
      <c r="P20" s="70"/>
      <c r="Q20" s="70"/>
      <c r="R20" s="71"/>
      <c r="S20" s="75"/>
      <c r="T20" s="75"/>
      <c r="U20" s="50"/>
      <c r="V20" s="36"/>
      <c r="W20" s="36"/>
      <c r="X20" s="36"/>
      <c r="Y20" s="40"/>
      <c r="Z20" s="36"/>
      <c r="AA20" s="36"/>
    </row>
    <row r="21" spans="1:27">
      <c r="A21" s="36">
        <v>16</v>
      </c>
      <c r="B21" s="69"/>
      <c r="C21" s="70"/>
      <c r="D21" s="70"/>
      <c r="E21" s="71"/>
      <c r="F21" s="71"/>
      <c r="G21" s="38"/>
      <c r="H21" s="38"/>
      <c r="I21" s="37"/>
      <c r="J21" s="37"/>
      <c r="K21" s="71"/>
      <c r="L21" s="70"/>
      <c r="M21" s="70"/>
      <c r="N21" s="70"/>
      <c r="O21" s="77"/>
      <c r="P21" s="70"/>
      <c r="Q21" s="70"/>
      <c r="R21" s="71"/>
      <c r="S21" s="75"/>
      <c r="T21" s="75"/>
      <c r="U21" s="50"/>
      <c r="V21" s="36"/>
      <c r="W21" s="36"/>
      <c r="X21" s="36"/>
      <c r="Y21" s="40"/>
      <c r="Z21" s="36"/>
      <c r="AA21" s="36"/>
    </row>
    <row r="22" spans="1:27">
      <c r="A22" s="36">
        <v>17</v>
      </c>
      <c r="B22" s="69"/>
      <c r="C22" s="70"/>
      <c r="D22" s="70"/>
      <c r="E22" s="71"/>
      <c r="F22" s="71"/>
      <c r="G22" s="38"/>
      <c r="H22" s="38"/>
      <c r="I22" s="37"/>
      <c r="J22" s="37"/>
      <c r="K22" s="71"/>
      <c r="L22" s="70"/>
      <c r="M22" s="70"/>
      <c r="N22" s="70"/>
      <c r="O22" s="77"/>
      <c r="P22" s="70"/>
      <c r="Q22" s="70"/>
      <c r="R22" s="71"/>
      <c r="S22" s="75"/>
      <c r="T22" s="75"/>
      <c r="U22" s="50"/>
      <c r="V22" s="36"/>
      <c r="W22" s="36"/>
      <c r="X22" s="36"/>
      <c r="Y22" s="40"/>
      <c r="Z22" s="36"/>
      <c r="AA22" s="36"/>
    </row>
    <row r="23" spans="1:27">
      <c r="A23" s="36">
        <v>18</v>
      </c>
      <c r="B23" s="69"/>
      <c r="C23" s="70"/>
      <c r="D23" s="70"/>
      <c r="E23" s="71"/>
      <c r="F23" s="71"/>
      <c r="G23" s="38"/>
      <c r="H23" s="38"/>
      <c r="I23" s="37"/>
      <c r="J23" s="37"/>
      <c r="K23" s="71"/>
      <c r="L23" s="70"/>
      <c r="M23" s="70"/>
      <c r="N23" s="70"/>
      <c r="O23" s="77"/>
      <c r="P23" s="70"/>
      <c r="Q23" s="70"/>
      <c r="R23" s="71"/>
      <c r="S23" s="75"/>
      <c r="T23" s="75"/>
      <c r="U23" s="50"/>
      <c r="V23" s="36"/>
      <c r="W23" s="36"/>
      <c r="X23" s="36"/>
      <c r="Y23" s="40"/>
      <c r="Z23" s="36"/>
      <c r="AA23" s="36"/>
    </row>
    <row r="24" spans="1:27">
      <c r="A24" s="36">
        <v>19</v>
      </c>
      <c r="B24" s="69"/>
      <c r="C24" s="70"/>
      <c r="D24" s="70"/>
      <c r="E24" s="71"/>
      <c r="F24" s="71"/>
      <c r="G24" s="38"/>
      <c r="H24" s="38"/>
      <c r="I24" s="37"/>
      <c r="J24" s="37"/>
      <c r="K24" s="71"/>
      <c r="L24" s="70"/>
      <c r="M24" s="70"/>
      <c r="N24" s="70"/>
      <c r="O24" s="77"/>
      <c r="P24" s="70"/>
      <c r="Q24" s="70"/>
      <c r="R24" s="71"/>
      <c r="S24" s="75"/>
      <c r="T24" s="75"/>
      <c r="U24" s="50"/>
      <c r="V24" s="36"/>
      <c r="W24" s="36"/>
      <c r="X24" s="36"/>
      <c r="Y24" s="40"/>
      <c r="Z24" s="36"/>
      <c r="AA24" s="36"/>
    </row>
    <row r="25" spans="1:27">
      <c r="A25" s="36">
        <v>20</v>
      </c>
      <c r="B25" s="69"/>
      <c r="C25" s="70"/>
      <c r="D25" s="70"/>
      <c r="E25" s="71"/>
      <c r="F25" s="71"/>
      <c r="G25" s="38"/>
      <c r="H25" s="38"/>
      <c r="I25" s="37"/>
      <c r="J25" s="37"/>
      <c r="K25" s="71"/>
      <c r="L25" s="70"/>
      <c r="M25" s="70"/>
      <c r="N25" s="70"/>
      <c r="O25" s="77"/>
      <c r="P25" s="70"/>
      <c r="Q25" s="70"/>
      <c r="R25" s="71"/>
      <c r="S25" s="75"/>
      <c r="T25" s="75"/>
      <c r="U25" s="50"/>
      <c r="V25" s="36"/>
      <c r="W25" s="36"/>
      <c r="X25" s="36"/>
      <c r="Y25" s="40"/>
      <c r="Z25" s="36"/>
      <c r="AA25" s="36"/>
    </row>
    <row r="26" spans="1:27">
      <c r="A26" s="36">
        <v>21</v>
      </c>
      <c r="B26" s="69"/>
      <c r="C26" s="70"/>
      <c r="D26" s="70"/>
      <c r="E26" s="71"/>
      <c r="F26" s="71"/>
      <c r="G26" s="38"/>
      <c r="H26" s="38"/>
      <c r="I26" s="37"/>
      <c r="J26" s="37"/>
      <c r="K26" s="71"/>
      <c r="L26" s="70"/>
      <c r="M26" s="70"/>
      <c r="N26" s="70"/>
      <c r="O26" s="77"/>
      <c r="P26" s="70"/>
      <c r="Q26" s="70"/>
      <c r="R26" s="71"/>
      <c r="S26" s="75"/>
      <c r="T26" s="75"/>
      <c r="U26" s="50"/>
      <c r="V26" s="36"/>
      <c r="W26" s="36"/>
      <c r="X26" s="36"/>
      <c r="Y26" s="39"/>
      <c r="Z26" s="36"/>
      <c r="AA26" s="36"/>
    </row>
    <row r="27" spans="1:27">
      <c r="A27" s="36">
        <v>22</v>
      </c>
      <c r="B27" s="69"/>
      <c r="C27" s="70"/>
      <c r="D27" s="70"/>
      <c r="E27" s="71"/>
      <c r="F27" s="71"/>
      <c r="G27" s="38"/>
      <c r="H27" s="38"/>
      <c r="I27" s="37"/>
      <c r="J27" s="37"/>
      <c r="K27" s="71"/>
      <c r="L27" s="70"/>
      <c r="M27" s="70"/>
      <c r="N27" s="70"/>
      <c r="O27" s="77"/>
      <c r="P27" s="70"/>
      <c r="Q27" s="70"/>
      <c r="R27" s="71"/>
      <c r="S27" s="75"/>
      <c r="T27" s="75"/>
      <c r="U27" s="50"/>
      <c r="V27" s="36"/>
      <c r="W27" s="36"/>
      <c r="X27" s="36"/>
      <c r="Y27" s="40"/>
      <c r="Z27" s="36"/>
      <c r="AA27" s="36"/>
    </row>
    <row r="28" spans="1:27">
      <c r="A28" s="36">
        <v>23</v>
      </c>
      <c r="B28" s="69"/>
      <c r="C28" s="70"/>
      <c r="D28" s="70"/>
      <c r="E28" s="71"/>
      <c r="F28" s="71"/>
      <c r="G28" s="38"/>
      <c r="H28" s="38"/>
      <c r="I28" s="37"/>
      <c r="J28" s="37"/>
      <c r="K28" s="71"/>
      <c r="L28" s="70"/>
      <c r="M28" s="70"/>
      <c r="N28" s="70"/>
      <c r="O28" s="77"/>
      <c r="P28" s="70"/>
      <c r="Q28" s="70"/>
      <c r="R28" s="71"/>
      <c r="S28" s="75"/>
      <c r="T28" s="75"/>
      <c r="U28" s="50"/>
      <c r="V28" s="36"/>
      <c r="W28" s="36"/>
      <c r="X28" s="36"/>
      <c r="Y28" s="40"/>
      <c r="Z28" s="36"/>
      <c r="AA28" s="36"/>
    </row>
    <row r="29" spans="1:27">
      <c r="A29" s="36">
        <v>24</v>
      </c>
      <c r="B29" s="69"/>
      <c r="C29" s="70"/>
      <c r="D29" s="70"/>
      <c r="E29" s="71"/>
      <c r="F29" s="71"/>
      <c r="G29" s="38"/>
      <c r="H29" s="38"/>
      <c r="I29" s="37"/>
      <c r="J29" s="37"/>
      <c r="K29" s="71"/>
      <c r="L29" s="70"/>
      <c r="M29" s="70"/>
      <c r="N29" s="70"/>
      <c r="O29" s="77"/>
      <c r="P29" s="70"/>
      <c r="Q29" s="70"/>
      <c r="R29" s="71"/>
      <c r="S29" s="75"/>
      <c r="T29" s="75"/>
      <c r="U29" s="50"/>
      <c r="V29" s="36"/>
      <c r="W29" s="36"/>
      <c r="X29" s="36"/>
      <c r="Y29" s="40"/>
      <c r="Z29" s="36"/>
      <c r="AA29" s="36"/>
    </row>
    <row r="30" spans="1:27">
      <c r="A30" s="36">
        <v>25</v>
      </c>
      <c r="B30" s="69"/>
      <c r="C30" s="70"/>
      <c r="D30" s="70"/>
      <c r="E30" s="71"/>
      <c r="F30" s="71"/>
      <c r="G30" s="38"/>
      <c r="H30" s="38"/>
      <c r="I30" s="37"/>
      <c r="J30" s="37"/>
      <c r="K30" s="71"/>
      <c r="L30" s="70"/>
      <c r="M30" s="70"/>
      <c r="N30" s="70"/>
      <c r="O30" s="77"/>
      <c r="P30" s="70"/>
      <c r="Q30" s="70"/>
      <c r="R30" s="71"/>
      <c r="S30" s="75"/>
      <c r="T30" s="75"/>
      <c r="U30" s="50"/>
      <c r="V30" s="36"/>
      <c r="W30" s="36"/>
      <c r="X30" s="36"/>
      <c r="Y30" s="40"/>
      <c r="Z30" s="36"/>
      <c r="AA30" s="36"/>
    </row>
    <row r="31" spans="1:27">
      <c r="A31" s="36">
        <v>26</v>
      </c>
      <c r="B31" s="69"/>
      <c r="C31" s="70"/>
      <c r="D31" s="70"/>
      <c r="E31" s="71"/>
      <c r="F31" s="71"/>
      <c r="G31" s="38"/>
      <c r="H31" s="38"/>
      <c r="I31" s="37"/>
      <c r="J31" s="37"/>
      <c r="K31" s="71"/>
      <c r="L31" s="70"/>
      <c r="M31" s="70"/>
      <c r="N31" s="70"/>
      <c r="O31" s="77"/>
      <c r="P31" s="70"/>
      <c r="Q31" s="70"/>
      <c r="R31" s="71"/>
      <c r="S31" s="75"/>
      <c r="T31" s="75"/>
      <c r="U31" s="50"/>
      <c r="V31" s="36"/>
      <c r="W31" s="36"/>
      <c r="X31" s="36"/>
      <c r="Y31" s="36"/>
      <c r="Z31" s="36"/>
      <c r="AA31" s="36"/>
    </row>
    <row r="32" spans="1:27">
      <c r="A32" s="36">
        <v>27</v>
      </c>
      <c r="B32" s="69"/>
      <c r="C32" s="70"/>
      <c r="D32" s="70"/>
      <c r="E32" s="71"/>
      <c r="F32" s="71"/>
      <c r="G32" s="38"/>
      <c r="H32" s="38"/>
      <c r="I32" s="37"/>
      <c r="J32" s="37"/>
      <c r="K32" s="71"/>
      <c r="L32" s="70"/>
      <c r="M32" s="70"/>
      <c r="N32" s="70"/>
      <c r="O32" s="77"/>
      <c r="P32" s="70"/>
      <c r="Q32" s="70"/>
      <c r="R32" s="71"/>
      <c r="S32" s="75"/>
      <c r="T32" s="75"/>
      <c r="U32" s="51"/>
      <c r="V32" s="40"/>
      <c r="W32" s="40"/>
      <c r="X32" s="40"/>
      <c r="Y32" s="40"/>
      <c r="Z32" s="40"/>
      <c r="AA32" s="36"/>
    </row>
    <row r="33" spans="1:27">
      <c r="A33" s="36">
        <v>28</v>
      </c>
      <c r="B33" s="69"/>
      <c r="C33" s="70"/>
      <c r="D33" s="70"/>
      <c r="E33" s="71"/>
      <c r="F33" s="71"/>
      <c r="G33" s="38"/>
      <c r="H33" s="38"/>
      <c r="I33" s="37"/>
      <c r="J33" s="37"/>
      <c r="K33" s="71"/>
      <c r="L33" s="70"/>
      <c r="M33" s="70"/>
      <c r="N33" s="70"/>
      <c r="O33" s="77"/>
      <c r="P33" s="70"/>
      <c r="Q33" s="70"/>
      <c r="R33" s="71"/>
      <c r="S33" s="75"/>
      <c r="T33" s="75"/>
      <c r="U33" s="51"/>
      <c r="V33" s="40"/>
      <c r="W33" s="40"/>
      <c r="X33" s="40"/>
      <c r="Y33" s="40"/>
      <c r="Z33" s="40"/>
      <c r="AA33" s="36"/>
    </row>
    <row r="34" spans="1:27">
      <c r="A34" s="36">
        <v>29</v>
      </c>
      <c r="B34" s="69"/>
      <c r="C34" s="70"/>
      <c r="D34" s="70"/>
      <c r="E34" s="71"/>
      <c r="F34" s="71"/>
      <c r="G34" s="38"/>
      <c r="H34" s="38"/>
      <c r="I34" s="37"/>
      <c r="J34" s="37"/>
      <c r="K34" s="71"/>
      <c r="L34" s="70"/>
      <c r="M34" s="70"/>
      <c r="N34" s="70"/>
      <c r="O34" s="77"/>
      <c r="P34" s="70"/>
      <c r="Q34" s="70"/>
      <c r="R34" s="71"/>
      <c r="S34" s="75"/>
      <c r="T34" s="75"/>
      <c r="U34" s="50"/>
      <c r="V34" s="36"/>
      <c r="W34" s="36"/>
      <c r="X34" s="36"/>
      <c r="Y34" s="36"/>
      <c r="Z34" s="36"/>
      <c r="AA34" s="36"/>
    </row>
    <row r="35" spans="1:27">
      <c r="A35" s="36">
        <v>30</v>
      </c>
      <c r="B35" s="69"/>
      <c r="C35" s="70"/>
      <c r="D35" s="70"/>
      <c r="E35" s="71"/>
      <c r="F35" s="71"/>
      <c r="G35" s="38"/>
      <c r="H35" s="38"/>
      <c r="I35" s="37"/>
      <c r="J35" s="37"/>
      <c r="K35" s="71"/>
      <c r="L35" s="70"/>
      <c r="M35" s="70"/>
      <c r="N35" s="70"/>
      <c r="O35" s="77"/>
      <c r="P35" s="70"/>
      <c r="Q35" s="70"/>
      <c r="R35" s="71"/>
      <c r="S35" s="75"/>
      <c r="T35" s="75"/>
      <c r="U35" s="50"/>
      <c r="V35" s="36"/>
      <c r="W35" s="36"/>
      <c r="X35" s="36"/>
      <c r="Y35" s="36"/>
      <c r="Z35" s="36"/>
      <c r="AA35" s="36"/>
    </row>
    <row r="36" spans="1:27">
      <c r="A36" s="36">
        <v>31</v>
      </c>
      <c r="B36" s="69"/>
      <c r="C36" s="70"/>
      <c r="D36" s="70"/>
      <c r="E36" s="71"/>
      <c r="F36" s="71"/>
      <c r="G36" s="38"/>
      <c r="H36" s="37"/>
      <c r="I36" s="37"/>
      <c r="J36" s="37"/>
      <c r="K36" s="71"/>
      <c r="L36" s="70"/>
      <c r="M36" s="70"/>
      <c r="N36" s="70"/>
      <c r="O36" s="77"/>
      <c r="P36" s="70"/>
      <c r="Q36" s="70"/>
      <c r="R36" s="71"/>
      <c r="S36" s="76"/>
      <c r="T36" s="76"/>
      <c r="U36" s="50"/>
      <c r="V36" s="36"/>
      <c r="W36" s="36"/>
      <c r="X36" s="36"/>
      <c r="Y36" s="36"/>
      <c r="Z36" s="36"/>
      <c r="AA36" s="36"/>
    </row>
    <row r="37" spans="1:27" ht="22.5" customHeight="1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>
        <f>SUM(U6:U36)</f>
        <v>0</v>
      </c>
      <c r="V37" s="43"/>
      <c r="W37" s="43" t="s">
        <v>77</v>
      </c>
      <c r="X37" s="43">
        <f>U37*0.09*14100</f>
        <v>0</v>
      </c>
      <c r="Y37" s="43"/>
      <c r="Z37" s="43"/>
      <c r="AA37" s="43"/>
    </row>
    <row r="38" spans="1:27">
      <c r="A38" s="44"/>
      <c r="B38" s="45"/>
      <c r="C38" s="45"/>
      <c r="D38" s="45"/>
      <c r="E38" s="45"/>
      <c r="F38" s="45"/>
      <c r="G38" s="43"/>
      <c r="H38" s="46"/>
      <c r="I38" s="43"/>
      <c r="J38" s="43"/>
      <c r="K38" s="45"/>
      <c r="L38" s="45"/>
      <c r="M38" s="45"/>
      <c r="N38" s="45"/>
      <c r="O38" s="45"/>
      <c r="P38" s="44"/>
      <c r="Q38" s="45"/>
      <c r="R38" s="45"/>
      <c r="S38" s="45"/>
      <c r="T38" s="45"/>
      <c r="U38" s="43"/>
      <c r="V38" s="43"/>
      <c r="W38" s="43" t="s">
        <v>78</v>
      </c>
      <c r="X38" s="43">
        <f>X37/1000000000</f>
        <v>0</v>
      </c>
      <c r="Y38" s="43"/>
      <c r="Z38" s="43"/>
      <c r="AA38" s="43"/>
    </row>
  </sheetData>
  <mergeCells count="40">
    <mergeCell ref="Q6:Q36"/>
    <mergeCell ref="R6:R36"/>
    <mergeCell ref="T6:T36"/>
    <mergeCell ref="S6:S36"/>
    <mergeCell ref="K6:K36"/>
    <mergeCell ref="L6:L36"/>
    <mergeCell ref="M6:M36"/>
    <mergeCell ref="N6:N36"/>
    <mergeCell ref="O6:O36"/>
    <mergeCell ref="P6:P36"/>
    <mergeCell ref="V4:V5"/>
    <mergeCell ref="W4:W5"/>
    <mergeCell ref="X4:X5"/>
    <mergeCell ref="Y4:Y5"/>
    <mergeCell ref="Z4:Z5"/>
    <mergeCell ref="H4:H5"/>
    <mergeCell ref="I4:I5"/>
    <mergeCell ref="J4:J5"/>
    <mergeCell ref="L4:L5"/>
    <mergeCell ref="B6:B36"/>
    <mergeCell ref="C6:C36"/>
    <mergeCell ref="D6:D36"/>
    <mergeCell ref="E6:E36"/>
    <mergeCell ref="F6:F36"/>
    <mergeCell ref="A1:AA1"/>
    <mergeCell ref="A2:D2"/>
    <mergeCell ref="I2:P2"/>
    <mergeCell ref="A3:A5"/>
    <mergeCell ref="B3:B5"/>
    <mergeCell ref="C3:C5"/>
    <mergeCell ref="D3:F3"/>
    <mergeCell ref="G3:J3"/>
    <mergeCell ref="K3:U3"/>
    <mergeCell ref="V3:W3"/>
    <mergeCell ref="X3:Z3"/>
    <mergeCell ref="AA3:AA5"/>
    <mergeCell ref="D4:D5"/>
    <mergeCell ref="E4:E5"/>
    <mergeCell ref="F4:F5"/>
    <mergeCell ref="G4:G5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总排口</vt:lpstr>
      <vt:lpstr>铬排口</vt:lpstr>
      <vt:lpstr>镍排口</vt:lpstr>
      <vt:lpstr>废气排放口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2019-03-27T00:17:44Z</cp:lastPrinted>
  <dcterms:created xsi:type="dcterms:W3CDTF">2006-09-16T00:00:00Z</dcterms:created>
  <dcterms:modified xsi:type="dcterms:W3CDTF">2025-03-04T02:57:29Z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